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CACC01BF-839C-4B4C-9BDC-C6EC2ACD8B9A}" xr6:coauthVersionLast="47" xr6:coauthVersionMax="47" xr10:uidLastSave="{00000000-0000-0000-0000-000000000000}"/>
  <bookViews>
    <workbookView xWindow="1575" yWindow="975" windowWidth="21285" windowHeight="12315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<sst xmlns="http://schemas.openxmlformats.org/spreadsheetml/2006/main" count="935" uniqueCount="664">
  <si>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</si>
  <si>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</si>
  <si>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</si>
  <si>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</si>
  <si>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</si>
  <si>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</si>
  <si>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</si>
  <si>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</si>
  <si>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</si>
  <si>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</si>
  <si>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</si>
  <si>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</si>
  <si>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</si>
  <si>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</si>
  <si>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</si>
  <si>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</si>
  <si>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</si>
  <si>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</si>
  <si>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</si>
  <si>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</si>
  <si>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</si>
  <si>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</si>
  <si>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</si>
  <si>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</si>
  <si>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</si>
  <si>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</si>
  <si>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</si>
  <si>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</si>
  <si>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</si>
  <si>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</si>
  <si>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</si>
  <si>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</si>
  <si>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</si>
  <si>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</si>
  <si>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</si>
  <si>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</si>
  <si>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</si>
  <si>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</si>
  <si>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</si>
  <si>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</si>
  <si>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</si>
  <si>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</si>
  <si>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</si>
  <si>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</si>
  <si>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</si>
  <si>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</si>
  <si>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</si>
  <si>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</si>
  <si>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</si>
  <si>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</si>
  <si>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</si>
  <si>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</si>
  <si>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</si>
  <si>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</si>
  <si>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</si>
  <si>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</si>
  <si>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</si>
  <si>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</si>
  <si>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</si>
  <si>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</si>
  <si>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</si>
  <si>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</si>
  <si>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</si>
  <si>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</si>
  <si>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</si>
  <si>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</si>
  <si>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</si>
  <si>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</si>
  <si>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</si>
  <si>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</si>
  <si>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</si>
  <si>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</si>
  <si>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</si>
  <si>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</si>
  <si>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</si>
  <si>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</si>
  <si>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</si>
  <si>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</si>
  <si>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</si>
  <si>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</si>
  <si>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</si>
  <si>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</si>
  <si>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</si>
  <si>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</si>
  <si>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</si>
  <si>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</si>
  <si>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</si>
  <si>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</si>
  <si>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</si>
  <si>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</si>
  <si>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</si>
  <si>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</si>
  <si>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</si>
  <si>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</si>
  <si>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</si>
  <si>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</si>
  <si>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</si>
  <si>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</si>
  <si>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</si>
  <si>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</si>
  <si>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</si>
  <si>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</si>
  <si>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</si>
  <si>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</si>
  <si>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</si>
  <si>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</si>
  <si>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</si>
  <si>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</si>
  <si>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</si>
  <si>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</si>
  <si>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</si>
  <si>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</si>
  <si>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</si>
  <si>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</si>
  <si>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</si>
  <si>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</si>
  <si>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</si>
  <si>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</si>
  <si>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</si>
  <si>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</si>
  <si>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</si>
  <si>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</si>
  <si>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</si>
  <si>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</si>
  <si>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</si>
  <si>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</si>
  <si>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</si>
  <si>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</si>
  <si>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</si>
  <si>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</si>
  <si>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</si>
  <si>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</si>
  <si>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</si>
  <si>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</si>
  <si>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</si>
  <si>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</si>
  <si>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</si>
  <si>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</si>
  <si>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</si>
  <si>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</si>
  <si>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</si>
  <si>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</si>
  <si>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</si>
  <si>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</si>
  <si>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</si>
  <si>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</si>
  <si>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</si>
  <si>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</si>
  <si>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</si>
  <si>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</si>
  <si>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</si>
  <si>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</si>
  <si>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</si>
  <si>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</si>
  <si>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</si>
  <si>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</si>
  <si>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</si>
  <si>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</si>
  <si>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</si>
  <si>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</si>
  <si>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</si>
  <si>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</si>
  <si>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</si>
  <si>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</si>
  <si>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</si>
  <si>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</si>
  <si>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</si>
  <si>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</si>
  <si>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</si>
  <si>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</si>
  <si>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</si>
  <si>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</si>
  <si>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</si>
  <si>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</si>
  <si>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</si>
  <si>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</si>
  <si>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</si>
  <si>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</si>
  <si>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</si>
  <si>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</si>
  <si>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</si>
  <si>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</si>
  <si>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</si>
  <si>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</si>
  <si>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</si>
  <si>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</si>
  <si>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</si>
  <si>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</si>
  <si>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</si>
  <si>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</si>
  <si>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</si>
  <si>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</si>
  <si>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</si>
  <si>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</si>
  <si>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</si>
  <si>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</si>
  <si>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</si>
  <si>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</si>
  <si>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</si>
  <si>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</si>
  <si>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</si>
  <si>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</si>
  <si>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</si>
  <si>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</si>
  <si>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</si>
  <si>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</si>
  <si>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</si>
  <si>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</si>
  <si>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</si>
  <si>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</si>
  <si>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</si>
  <si>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</si>
  <si>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</si>
  <si>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</si>
  <si>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</si>
  <si>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</si>
  <si>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</si>
  <si>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</si>
  <si>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</si>
  <si>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</si>
  <si>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</si>
  <si>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</si>
  <si>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</si>
  <si>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</si>
  <si>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</si>
  <si>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</si>
  <si>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</si>
  <si>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</si>
  <si>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</si>
  <si>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</si>
  <si>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</si>
  <si>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</si>
  <si>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</si>
  <si>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</si>
  <si>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</si>
  <si>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</si>
  <si>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</si>
  <si>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</si>
  <si>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</si>
  <si>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</si>
  <si>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</si>
  <si>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</si>
  <si>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</si>
  <si>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</si>
  <si>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</si>
  <si>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</si>
  <si>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</si>
  <si>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</si>
  <si>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</si>
  <si>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</si>
  <si>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</si>
  <si>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</si>
  <si>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</si>
  <si>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</si>
  <si>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</si>
  <si>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</si>
  <si>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</si>
  <si>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</si>
  <si>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</si>
  <si>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</si>
  <si>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</si>
  <si>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</si>
  <si>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</si>
  <si>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</si>
  <si>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</si>
  <si>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</si>
  <si>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</si>
  <si>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</si>
  <si>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</si>
  <si>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</si>
  <si>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</si>
  <si>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</si>
  <si>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</si>
  <si>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</si>
  <si>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</si>
  <si>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</si>
  <si>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</si>
  <si>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</si>
  <si>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</si>
  <si>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</si>
  <si>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</si>
  <si>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</si>
  <si>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</si>
  <si>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</si>
  <si>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</si>
  <si>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</si>
  <si>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</si>
  <si>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</si>
  <si>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</si>
  <si>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</si>
  <si>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</si>
  <si>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</si>
  <si>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</si>
  <si>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</si>
  <si>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</si>
  <si>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</si>
  <si>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</si>
  <si>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</si>
  <si>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</si>
  <si>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</si>
  <si>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</si>
  <si>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</si>
  <si>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</si>
  <si>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</si>
  <si>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</si>
  <si>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</si>
  <si>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</si>
  <si>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</si>
  <si>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</si>
  <si>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</si>
  <si>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</si>
  <si>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</si>
  <si>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</si>
  <si>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</si>
  <si>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</si>
  <si>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</si>
  <si>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</si>
  <si>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</si>
  <si>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</si>
  <si>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</si>
  <si>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</si>
  <si>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</si>
  <si>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</si>
  <si>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</si>
  <si>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</si>
  <si>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</si>
  <si>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</si>
  <si>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</si>
  <si>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</si>
  <si>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</si>
  <si>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</si>
  <si>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</si>
  <si>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</si>
  <si>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</si>
  <si>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</si>
  <si>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</si>
  <si>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</si>
  <si>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</si>
  <si>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</si>
  <si>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</si>
  <si>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</si>
  <si>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</si>
  <si>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</si>
  <si>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</si>
  <si>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</si>
  <si>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</si>
  <si>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</si>
  <si>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</si>
  <si>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</si>
  <si>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</si>
  <si>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</si>
  <si>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</si>
  <si>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</si>
  <si>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</si>
  <si>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</si>
  <si>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</si>
  <si>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</si>
  <si>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</si>
  <si>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</si>
  <si>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</si>
  <si>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</si>
  <si>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</si>
  <si>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</si>
  <si>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</si>
  <si>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</si>
  <si>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</si>
  <si>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</si>
  <si>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</si>
  <si>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</si>
  <si>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</si>
  <si>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</si>
  <si>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</si>
  <si>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</si>
  <si>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</si>
  <si>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</si>
  <si>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</si>
  <si>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</si>
  <si>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</si>
  <si>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</si>
  <si>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</si>
  <si>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</si>
  <si>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</si>
  <si>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</si>
  <si>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</si>
  <si>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</si>
  <si>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</si>
  <si>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</si>
  <si>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</si>
  <si>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</si>
  <si>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</si>
  <si>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</si>
  <si>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</si>
  <si>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</si>
  <si>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</si>
  <si>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</si>
  <si>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</si>
  <si>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</si>
  <si>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</si>
  <si>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</si>
  <si>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</si>
  <si>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</si>
  <si>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</si>
  <si>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</si>
  <si>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</si>
  <si>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</si>
  <si>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</si>
  <si>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</si>
  <si>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</si>
  <si>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</si>
  <si>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</si>
  <si>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</si>
  <si>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</si>
  <si>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</si>
  <si>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</si>
  <si>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</si>
  <si>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</si>
  <si>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</si>
  <si>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</si>
  <si>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</si>
  <si>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</si>
  <si>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</si>
  <si>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</si>
  <si>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</si>
  <si>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</si>
  <si>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</si>
  <si>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</si>
  <si>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</si>
  <si>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</si>
  <si>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</si>
  <si>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</si>
  <si>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</si>
  <si>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</si>
  <si>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</si>
  <si>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</si>
  <si>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</si>
  <si>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</si>
  <si>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</si>
  <si>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</si>
  <si>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</si>
  <si>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</si>
  <si>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</si>
  <si>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</si>
  <si>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</si>
  <si>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</si>
  <si>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</si>
  <si>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</si>
  <si>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</si>
  <si>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</si>
  <si>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</si>
  <si>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</si>
  <si>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</si>
  <si>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</si>
  <si>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</si>
  <si>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</si>
  <si>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</si>
  <si>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</si>
  <si>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</si>
  <si>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</si>
  <si>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</si>
  <si>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</si>
  <si>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</si>
  <si>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</si>
  <si>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</si>
  <si>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</si>
  <si>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</si>
  <si>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</si>
  <si>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</si>
  <si>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</si>
  <si>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</si>
  <si>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</si>
  <si>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</si>
  <si>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</si>
  <si>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</si>
  <si>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</si>
  <si>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</si>
  <si>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</si>
  <si>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</si>
  <si>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</si>
  <si>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</si>
  <si>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</si>
  <si>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</si>
  <si>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</si>
  <si>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</si>
  <si>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</si>
  <si>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</si>
  <si>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</si>
  <si>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</si>
  <si>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</si>
  <si>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</si>
  <si>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</si>
  <si>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</si>
  <si>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</si>
  <si>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</si>
  <si>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</si>
  <si>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</si>
  <si>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</si>
  <si>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</si>
  <si>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</si>
  <si>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</si>
  <si>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</si>
  <si>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</si>
  <si>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</si>
  <si>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</si>
  <si>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</si>
  <si>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</si>
  <si>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</si>
  <si>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</si>
  <si>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</si>
  <si>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</si>
  <si>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</si>
  <si>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</si>
  <si>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</si>
  <si>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</si>
  <si>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</si>
  <si>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</si>
  <si>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</si>
  <si>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</si>
  <si>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</si>
  <si>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</si>
  <si>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</si>
  <si>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</si>
  <si>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</si>
  <si>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</si>
  <si>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</si>
  <si>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</si>
  <si>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</si>
  <si>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</si>
  <si>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</si>
  <si>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</si>
  <si>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</si>
  <si>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</si>
  <si>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</si>
  <si>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</si>
  <si>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</si>
  <si>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</si>
  <si>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</si>
  <si>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</si>
  <si>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</si>
  <si>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</si>
  <si>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</si>
  <si>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</si>
  <si>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</si>
  <si>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</si>
  <si>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</si>
  <si>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</si>
  <si>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</si>
  <si>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</si>
  <si>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</si>
  <si>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</si>
  <si>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</si>
  <si>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</si>
  <si>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</si>
  <si>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</si>
  <si>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</si>
  <si>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</si>
  <si>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</si>
  <si>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</si>
  <si>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</si>
  <si>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</si>
  <si>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</si>
  <si>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</si>
  <si>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</si>
  <si>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</si>
  <si>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</si>
  <si>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</si>
  <si>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</si>
  <si>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</si>
  <si>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</si>
  <si>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</si>
  <si>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</si>
  <si>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</si>
  <si>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</si>
  <si>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</si>
  <si>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</si>
  <si>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</si>
  <si>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</si>
  <si>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</si>
  <si>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</si>
  <si>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</si>
  <si>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</si>
  <si>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</si>
  <si>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</si>
  <si>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</si>
  <si>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</si>
  <si>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</si>
  <si>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</si>
  <si>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</si>
  <si>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</si>
  <si>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</si>
  <si>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</si>
  <si>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</si>
  <si>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</si>
  <si>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</si>
  <si>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</si>
  <si>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</si>
  <si>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</si>
  <si>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</si>
  <si>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</si>
  <si>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</si>
  <si>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</si>
  <si>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</si>
  <si>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</si>
  <si>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</si>
  <si>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</si>
  <si>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</si>
  <si>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</si>
  <si>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</si>
  <si>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</si>
  <si>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</si>
  <si>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</si>
  <si>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</si>
  <si>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</si>
  <si>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</si>
  <si>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</si>
  <si>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</si>
  <si>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</si>
  <si>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</si>
  <si>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</si>
  <si>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</si>
  <si>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</si>
  <si>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</si>
  <si>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</si>
  <si>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</si>
  <si>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</si>
  <si>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</si>
  <si>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</si>
  <si>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</si>
  <si>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</si>
  <si>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</si>
  <si>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</si>
  <si>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</si>
  <si>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</si>
  <si>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</si>
  <si>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</si>
  <si>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</si>
  <si>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</si>
  <si>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</si>
  <si>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</si>
  <si>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</si>
  <si>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</si>
  <si>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</si>
  <si>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</si>
  <si>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</si>
  <si>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</si>
  <si>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</si>
  <si>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</si>
  <si>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</si>
  <si>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</si>
  <si>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</si>
  <si>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</si>
  <si>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</si>
  <si>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</si>
  <si>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</si>
  <si>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</si>
  <si>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</si>
  <si>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</si>
  <si>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</si>
  <si>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</si>
  <si>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</si>
  <si>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de Planeación de Guanajuato, Gto.</t>
  </si>
  <si>
    <t>Correspondiente del 1 de Enero 31 de Marzo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</si>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</sst>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659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660</v>
      </c>
      <c r="B3" s="152"/>
      <c r="C3" s="17"/>
      <c r="D3" s="14" t="s">
        <v>601</v>
      </c>
      <c r="E3" s="15">
        <v>1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659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660</v>
      </c>
      <c r="B3" s="155"/>
      <c r="C3" s="155"/>
      <c r="D3" s="155"/>
      <c r="E3" s="155"/>
      <c r="F3" s="155"/>
      <c r="G3" s="14" t="s">
        <v>604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990533.33</v>
      </c>
      <c r="D15" s="24">
        <v>990533.33</v>
      </c>
      <c r="E15" s="24">
        <v>990533.33</v>
      </c>
      <c r="F15" s="24">
        <v>990533.33</v>
      </c>
      <c r="G15" s="24">
        <v>990533.33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51805.25</v>
      </c>
      <c r="D20" s="24">
        <v>51805.25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229121.76</v>
      </c>
      <c r="D23" s="24">
        <v>229121.76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1293713.07</v>
      </c>
      <c r="D62" s="24">
        <f t="shared" ref="D62:E62" si="0">SUM(D63:D70)</f>
        <v>0</v>
      </c>
      <c r="E62" s="24">
        <f t="shared" si="0"/>
        <v>814856.56</v>
      </c>
    </row>
    <row r="63" spans="1:9" x14ac:dyDescent="0.2">
      <c r="A63" s="22">
        <v>1241</v>
      </c>
      <c r="B63" s="20" t="s">
        <v>236</v>
      </c>
      <c r="C63" s="24">
        <v>792675.23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41266.639999999999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223000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814856.56</v>
      </c>
    </row>
    <row r="68" spans="1:9" x14ac:dyDescent="0.2">
      <c r="A68" s="22">
        <v>1246</v>
      </c>
      <c r="B68" s="20" t="s">
        <v>241</v>
      </c>
      <c r="C68" s="24">
        <v>236771.20000000001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26050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500705.99</v>
      </c>
      <c r="D110" s="24">
        <f>SUM(D111:D119)</f>
        <v>500705.99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219253.34</v>
      </c>
      <c r="D111" s="24">
        <f>C111</f>
        <v>219253.34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-8999.26</v>
      </c>
      <c r="D112" s="24">
        <f t="shared" ref="D112:D119" si="1">C112</f>
        <v>-8999.26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-170344.68</v>
      </c>
      <c r="D117" s="24">
        <f t="shared" si="1"/>
        <v>-170344.68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460796.59</v>
      </c>
      <c r="D119" s="24">
        <f t="shared" si="1"/>
        <v>460796.59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659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660</v>
      </c>
      <c r="B3" s="153"/>
      <c r="C3" s="153"/>
      <c r="D3" s="14" t="s">
        <v>604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2009500.35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2009500.35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2009500.35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1584841.5799999998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1584841.5799999998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1429859.13</v>
      </c>
      <c r="D100" s="53">
        <f t="shared" ref="D100:D163" si="0">C100/$C$98</f>
        <v>0.902209500333781</v>
      </c>
      <c r="E100" s="49"/>
    </row>
    <row r="101" spans="1:5" x14ac:dyDescent="0.2">
      <c r="A101" s="51">
        <v>5111</v>
      </c>
      <c r="B101" s="49" t="s">
        <v>360</v>
      </c>
      <c r="C101" s="52">
        <v>405356.64</v>
      </c>
      <c r="D101" s="53">
        <f t="shared" si="0"/>
        <v>0.25577107839384178</v>
      </c>
      <c r="E101" s="49"/>
    </row>
    <row r="102" spans="1:5" x14ac:dyDescent="0.2">
      <c r="A102" s="51">
        <v>5112</v>
      </c>
      <c r="B102" s="49" t="s">
        <v>361</v>
      </c>
      <c r="C102" s="52">
        <v>172413.3</v>
      </c>
      <c r="D102" s="53">
        <f t="shared" si="0"/>
        <v>0.10878898066266031</v>
      </c>
      <c r="E102" s="49"/>
    </row>
    <row r="103" spans="1:5" x14ac:dyDescent="0.2">
      <c r="A103" s="51">
        <v>5113</v>
      </c>
      <c r="B103" s="49" t="s">
        <v>362</v>
      </c>
      <c r="C103" s="52">
        <v>3049.62</v>
      </c>
      <c r="D103" s="53">
        <f t="shared" si="0"/>
        <v>1.9242428003434895E-3</v>
      </c>
      <c r="E103" s="49"/>
    </row>
    <row r="104" spans="1:5" x14ac:dyDescent="0.2">
      <c r="A104" s="51">
        <v>5114</v>
      </c>
      <c r="B104" s="49" t="s">
        <v>363</v>
      </c>
      <c r="C104" s="52">
        <v>270723.87</v>
      </c>
      <c r="D104" s="53">
        <f t="shared" si="0"/>
        <v>0.17082077692585529</v>
      </c>
      <c r="E104" s="49"/>
    </row>
    <row r="105" spans="1:5" x14ac:dyDescent="0.2">
      <c r="A105" s="51">
        <v>5115</v>
      </c>
      <c r="B105" s="49" t="s">
        <v>364</v>
      </c>
      <c r="C105" s="52">
        <v>578315.69999999995</v>
      </c>
      <c r="D105" s="53">
        <f t="shared" si="0"/>
        <v>0.36490442155108022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19117.96</v>
      </c>
      <c r="D107" s="53">
        <f t="shared" si="0"/>
        <v>1.2063010108556087E-2</v>
      </c>
      <c r="E107" s="49"/>
    </row>
    <row r="108" spans="1:5" x14ac:dyDescent="0.2">
      <c r="A108" s="51">
        <v>5121</v>
      </c>
      <c r="B108" s="49" t="s">
        <v>367</v>
      </c>
      <c r="C108" s="52">
        <v>11400.01</v>
      </c>
      <c r="D108" s="53">
        <f t="shared" si="0"/>
        <v>7.1931542835972292E-3</v>
      </c>
      <c r="E108" s="49"/>
    </row>
    <row r="109" spans="1:5" x14ac:dyDescent="0.2">
      <c r="A109" s="51">
        <v>5122</v>
      </c>
      <c r="B109" s="49" t="s">
        <v>368</v>
      </c>
      <c r="C109" s="52">
        <v>4889.95</v>
      </c>
      <c r="D109" s="53">
        <f t="shared" si="0"/>
        <v>3.0854503451379668E-3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0</v>
      </c>
      <c r="D111" s="53">
        <f t="shared" si="0"/>
        <v>0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372</v>
      </c>
      <c r="C113" s="52">
        <v>2800</v>
      </c>
      <c r="D113" s="53">
        <f t="shared" si="0"/>
        <v>1.7667380988325662E-3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28</v>
      </c>
      <c r="D116" s="53">
        <f t="shared" si="0"/>
        <v>1.7667380988325661E-5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135864.49</v>
      </c>
      <c r="D117" s="53">
        <f t="shared" si="0"/>
        <v>8.572748955766292E-2</v>
      </c>
      <c r="E117" s="49"/>
    </row>
    <row r="118" spans="1:5" x14ac:dyDescent="0.2">
      <c r="A118" s="51">
        <v>5131</v>
      </c>
      <c r="B118" s="49" t="s">
        <v>377</v>
      </c>
      <c r="C118" s="52">
        <v>51839.76</v>
      </c>
      <c r="D118" s="53">
        <f t="shared" si="0"/>
        <v>3.2709742509405899E-2</v>
      </c>
      <c r="E118" s="49"/>
    </row>
    <row r="119" spans="1:5" x14ac:dyDescent="0.2">
      <c r="A119" s="51">
        <v>5132</v>
      </c>
      <c r="B119" s="49" t="s">
        <v>378</v>
      </c>
      <c r="C119" s="52">
        <v>47191.4</v>
      </c>
      <c r="D119" s="53">
        <f t="shared" si="0"/>
        <v>2.977673011330256E-2</v>
      </c>
      <c r="E119" s="49"/>
    </row>
    <row r="120" spans="1:5" x14ac:dyDescent="0.2">
      <c r="A120" s="51">
        <v>5133</v>
      </c>
      <c r="B120" s="49" t="s">
        <v>379</v>
      </c>
      <c r="C120" s="52">
        <v>0</v>
      </c>
      <c r="D120" s="53">
        <f t="shared" si="0"/>
        <v>0</v>
      </c>
      <c r="E120" s="49"/>
    </row>
    <row r="121" spans="1:5" x14ac:dyDescent="0.2">
      <c r="A121" s="51">
        <v>5134</v>
      </c>
      <c r="B121" s="49" t="s">
        <v>380</v>
      </c>
      <c r="C121" s="52">
        <v>11507.64</v>
      </c>
      <c r="D121" s="53">
        <f t="shared" si="0"/>
        <v>7.2610664341605678E-3</v>
      </c>
      <c r="E121" s="49"/>
    </row>
    <row r="122" spans="1:5" x14ac:dyDescent="0.2">
      <c r="A122" s="51">
        <v>5135</v>
      </c>
      <c r="B122" s="49" t="s">
        <v>381</v>
      </c>
      <c r="C122" s="52">
        <v>3735.69</v>
      </c>
      <c r="D122" s="53">
        <f t="shared" si="0"/>
        <v>2.357137803009939E-3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676</v>
      </c>
      <c r="D124" s="53">
        <f t="shared" si="0"/>
        <v>4.2654105528957669E-4</v>
      </c>
      <c r="E124" s="49"/>
    </row>
    <row r="125" spans="1:5" x14ac:dyDescent="0.2">
      <c r="A125" s="51">
        <v>5138</v>
      </c>
      <c r="B125" s="49" t="s">
        <v>384</v>
      </c>
      <c r="C125" s="52">
        <v>0</v>
      </c>
      <c r="D125" s="53">
        <f t="shared" si="0"/>
        <v>0</v>
      </c>
      <c r="E125" s="49"/>
    </row>
    <row r="126" spans="1:5" x14ac:dyDescent="0.2">
      <c r="A126" s="51">
        <v>5139</v>
      </c>
      <c r="B126" s="49" t="s">
        <v>385</v>
      </c>
      <c r="C126" s="52">
        <v>20914</v>
      </c>
      <c r="D126" s="53">
        <f t="shared" si="0"/>
        <v>1.3196271642494388E-2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659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660</v>
      </c>
      <c r="B3" s="156"/>
      <c r="C3" s="156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424658.77</v>
      </c>
    </row>
    <row r="15" spans="1:5" x14ac:dyDescent="0.2">
      <c r="A15" s="33">
        <v>3220</v>
      </c>
      <c r="B15" s="29" t="s">
        <v>468</v>
      </c>
      <c r="C15" s="34">
        <v>2182916.56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659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660</v>
      </c>
      <c r="B3" s="156"/>
      <c r="C3" s="156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1350359.47</v>
      </c>
      <c r="D9" s="34">
        <v>1389630.01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1350359.47</v>
      </c>
      <c r="D15" s="123">
        <f>SUM(D8:D14)</f>
        <v>1389630.01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0</v>
      </c>
      <c r="D28" s="123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0</v>
      </c>
      <c r="D43" s="123">
        <f>D20+D28+D37</f>
        <v>0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424658.77</v>
      </c>
      <c r="D47" s="123">
        <v>890381.28</v>
      </c>
    </row>
    <row r="48" spans="1:5" x14ac:dyDescent="0.2">
      <c r="A48" s="33"/>
      <c r="B48" s="124" t="s">
        <v>614</v>
      </c>
      <c r="C48" s="123">
        <f>C51+C63+C91+C94+C49</f>
        <v>405699.15</v>
      </c>
      <c r="D48" s="123">
        <f>D51+D63+D91+D94+D49</f>
        <v>197205.04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0</v>
      </c>
      <c r="D63" s="123">
        <f>D64+D73+D76+D82</f>
        <v>171641.04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171641.04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169036.04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405699.15</v>
      </c>
      <c r="D94" s="123">
        <f>SUM(D95:D99)</f>
        <v>25564</v>
      </c>
    </row>
    <row r="95" spans="1:4" x14ac:dyDescent="0.2">
      <c r="A95" s="33">
        <v>2111</v>
      </c>
      <c r="B95" s="29" t="s">
        <v>628</v>
      </c>
      <c r="C95" s="34">
        <v>405699.15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25564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830357.92</v>
      </c>
      <c r="D122" s="123">
        <f>D47+D48+D100-D106-D109</f>
        <v>1087586.32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659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660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2009500.35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2009500.35</v>
      </c>
    </row>
    <row r="22" spans="1:3" x14ac:dyDescent="0.2">
      <c r="B22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36" sqref="A36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659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660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1584841.58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0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0</v>
      </c>
    </row>
    <row r="11" spans="1:3" x14ac:dyDescent="0.2">
      <c r="A11" s="85">
        <v>2.4</v>
      </c>
      <c r="B11" s="72" t="s">
        <v>237</v>
      </c>
      <c r="C11" s="137">
        <v>0</v>
      </c>
    </row>
    <row r="12" spans="1:3" x14ac:dyDescent="0.2">
      <c r="A12" s="85">
        <v>2.5</v>
      </c>
      <c r="B12" s="72" t="s">
        <v>238</v>
      </c>
      <c r="C12" s="137">
        <v>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0</v>
      </c>
    </row>
    <row r="31" spans="1:3" x14ac:dyDescent="0.2">
      <c r="A31" s="85" t="s">
        <v>555</v>
      </c>
      <c r="B31" s="72" t="s">
        <v>438</v>
      </c>
      <c r="C31" s="137">
        <v>0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1584841.58</v>
      </c>
    </row>
    <row r="39" spans="1:3" x14ac:dyDescent="0.2">
      <c r="B39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topLeftCell="A22" workbookViewId="0">
      <selection activeCell="B27" sqref="B2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659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660</v>
      </c>
      <c r="B3" s="174"/>
      <c r="C3" s="174"/>
      <c r="D3" s="174"/>
      <c r="E3" s="174"/>
      <c r="F3" s="174"/>
      <c r="G3" s="27" t="s">
        <v>604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8038000.9500000002</v>
      </c>
      <c r="E36" s="34">
        <v>0</v>
      </c>
      <c r="F36" s="34">
        <f t="shared" si="0"/>
        <v>8038000.9500000002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2009500.35</v>
      </c>
      <c r="E37" s="34">
        <v>-8038000.9500000002</v>
      </c>
      <c r="F37" s="34">
        <f t="shared" si="0"/>
        <v>-6028500.5999999996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0</v>
      </c>
      <c r="E40" s="34">
        <v>-2009500.35</v>
      </c>
      <c r="F40" s="34">
        <f t="shared" si="0"/>
        <v>-2009500.35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-8038000.9500000002</v>
      </c>
      <c r="F41" s="34">
        <f t="shared" si="0"/>
        <v>-8038000.9500000002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8038000.9500000002</v>
      </c>
      <c r="E42" s="34">
        <v>-1584841.58</v>
      </c>
      <c r="F42" s="34">
        <f t="shared" si="0"/>
        <v>6453159.3700000001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1584841.58</v>
      </c>
      <c r="E45" s="34">
        <v>-1584841.58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1585299.17</v>
      </c>
      <c r="E46" s="34">
        <v>-1179600.02</v>
      </c>
      <c r="F46" s="34">
        <f t="shared" si="0"/>
        <v>405699.14999999991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1179005.8</v>
      </c>
      <c r="E47" s="34">
        <v>136.63</v>
      </c>
      <c r="F47" s="34">
        <f t="shared" si="0"/>
        <v>1179142.43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2019-02-13T21:19:08Z</cp:lastPrinted>
  <dcterms:created xsi:type="dcterms:W3CDTF">2012-12-11T20:36:24Z</dcterms:created>
  <dcterms:modified xsi:type="dcterms:W3CDTF">2023-04-27T22:20:47Z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