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3TRIM 2023\"/>
    </mc:Choice>
  </mc:AlternateContent>
  <xr:revisionPtr revIDLastSave="0" documentId="13_ncr:1_{C6A80EF4-6D96-416B-92F6-736CD54A5953}" xr6:coauthVersionLast="47" xr6:coauthVersionMax="47" xr10:uidLastSave="{00000000-0000-0000-0000-000000000000}"/>
  <bookViews>
    <workbookView xWindow="2160" yWindow="2160" windowWidth="21600" windowHeight="11385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D53" i="6" s="1"/>
  <c r="G53" i="6" s="1"/>
  <c r="C43" i="6"/>
  <c r="C33" i="6"/>
  <c r="C23" i="6"/>
  <c r="C13" i="6"/>
  <c r="C5" i="6"/>
  <c r="B69" i="6"/>
  <c r="D69" i="6" s="1"/>
  <c r="B65" i="6"/>
  <c r="B57" i="6"/>
  <c r="B53" i="6"/>
  <c r="B43" i="6"/>
  <c r="B33" i="6"/>
  <c r="B23" i="6"/>
  <c r="B13" i="6"/>
  <c r="B5" i="6"/>
  <c r="G69" i="6" l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<sst xmlns="http://schemas.openxmlformats.org/spreadsheetml/2006/main" count="202" uniqueCount="142">
  <si>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</si>
  <si>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</si>
  <si>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</si>
  <si>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</si>
  <si>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</si>
  <si>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</si>
  <si>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</si>
  <si>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</si>
  <si>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</si>
  <si>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</si>
  <si>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</si>
  <si>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</si>
  <si>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</si>
  <si>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</si>
  <si>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</si>
  <si>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</si>
  <si>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</si>
  <si>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</si>
  <si>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</si>
  <si>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</si>
  <si>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</si>
  <si>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</si>
  <si>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</si>
  <si>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</si>
  <si>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</si>
  <si>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</si>
  <si>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</si>
  <si>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</si>
  <si>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</si>
  <si>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</si>
  <si>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</si>
  <si>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</si>
  <si>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</si>
  <si>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</si>
  <si>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</si>
  <si>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</si>
  <si>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</si>
  <si>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</si>
  <si>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</si>
  <si>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</si>
  <si>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</si>
  <si>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</si>
  <si>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</si>
  <si>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</si>
  <si>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</si>
  <si>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</si>
  <si>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</si>
  <si>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</si>
  <si>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</si>
  <si>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</si>
  <si>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</si>
  <si>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</si>
  <si>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</si>
  <si>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</si>
  <si>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</si>
  <si>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</si>
  <si>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</si>
  <si>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</si>
  <si>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</si>
  <si>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</si>
  <si>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</si>
  <si>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</si>
  <si>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</si>
  <si>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</si>
  <si>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</si>
  <si>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</si>
  <si>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</si>
  <si>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</si>
  <si>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</si>
  <si>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</si>
  <si>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</si>
  <si>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</si>
  <si>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</si>
  <si>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</si>
  <si>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</si>
  <si>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</si>
  <si>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</si>
  <si>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</si>
  <si>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</si>
  <si>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</si>
  <si>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</si>
  <si>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</si>
  <si>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</si>
  <si>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</si>
  <si>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</si>
  <si>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</si>
  <si>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</si>
  <si>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</si>
  <si>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</si>
  <si>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</si>
  <si>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</si>
  <si>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</si>
  <si>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</si>
  <si>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</si>
  <si>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</si>
  <si>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</si>
  <si>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</si>
  <si>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</si>
  <si>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</si>
  <si>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</si>
  <si>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</si>
  <si>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</si>
  <si>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</si>
  <si>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</si>
  <si>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</si>
  <si>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</si>
  <si>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</si>
  <si>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</si>
  <si>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</si>
  <si>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</si>
  <si>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</si>
  <si>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</si>
  <si>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</si>
  <si>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</si>
  <si>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</si>
  <si>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</si>
  <si>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</si>
  <si>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</si>
  <si>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</si>
  <si>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</si>
  <si>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</si>
  <si>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</si>
  <si>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</si>
  <si>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</si>
  <si>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</si>
  <si>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</si>
  <si>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</si>
  <si>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</si>
  <si>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</si>
  <si>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</si>
  <si>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</si>
  <si>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</si>
  <si>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</si>
  <si>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</si>
  <si>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31120M13P010000 DIRECCION GENERAL</t>
  </si>
  <si>
    <t>Coordinación de la Politica de Gobierno</t>
  </si>
  <si>
    <t>Instituto Municipal de Planeación de Guanajuato, Gto.
Estado Analítico del Ejercicio del Presupuesto de Egresos
Clasificación Funcional (Finalidad y Función)
Del 1 de Enero al 30 de Septiembre de 2023</t>
  </si>
  <si>
    <t>Instituto Municipal de Planeación de Guanajuato, Gto.
Estado Analítico del Ejercicio del Presupuesto de Egresos
Clasificación Administrativa
Del 1 de Enero al 30 de Septiembre de 2023</t>
  </si>
  <si>
    <t>Instituto Municipal de Planeación de Guanajuato, Gto.
Estado Analítico del Ejercicio del Presupuesto de Egresos
Clasificación Administrativa (Poderes)
Del 1 de Enero al 30 de Septiembre de 2023</t>
  </si>
  <si>
    <t>Instituto Municipal de Planeación de Guanajuato, Gto.
Estado Analítico del Ejercicio del Presupuesto de Egresos
Clasificación Administrativa (Sector Paraestatal)
Del 1 de Enero al 30 de Septiembre de 2023</t>
  </si>
  <si>
    <t>Instituto Municipal de Planeación de Guanajuato, Gto.
Estado Analítico del Ejercicio del Presupuesto de Egresos
Clasificación Económica (por Tipo de Gasto)
Del 1 de Enero al 30 de Septiembre de 2023</t>
  </si>
  <si>
    <t>Instituto Municipal de Planeación de Guanajuato, Gto.
Estado Analítico del Ejercicio del Presupuesto de Egresos
Clasificación por Objeto del Gasto (Capítulo y Concepto)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</si>
</sst>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2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4" fontId="2" fillId="0" borderId="0" xfId="0" applyNumberFormat="1" applyFont="1" applyProtection="1">
      <protection locked="0"/>
    </xf>
    <xf numFmtId="0" fontId="6" fillId="2" borderId="10" xfId="9" applyFont="1" applyFill="1" applyBorder="1" applyAlignment="1">
      <alignment vertical="center"/>
    </xf>
    <xf numFmtId="0" fontId="6" fillId="2" borderId="10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vertical="center"/>
    </xf>
    <xf numFmtId="0" fontId="2" fillId="0" borderId="1" xfId="0" applyFont="1" applyBorder="1"/>
    <xf numFmtId="4" fontId="2" fillId="0" borderId="3" xfId="0" applyNumberFormat="1" applyFont="1" applyBorder="1" applyProtection="1">
      <protection locked="0"/>
    </xf>
    <xf numFmtId="0" fontId="6" fillId="2" borderId="3" xfId="9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vertical="center"/>
    </xf>
    <xf numFmtId="0" fontId="6" fillId="2" borderId="0" xfId="9" applyFont="1" applyFill="1" applyAlignment="1">
      <alignment horizontal="center" vertical="center" wrapText="1"/>
    </xf>
    <xf numFmtId="0" fontId="6" fillId="2" borderId="10" xfId="9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8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3" t="s">
        <v>141</v>
      </c>
      <c r="B1" s="43"/>
      <c r="C1" s="43"/>
      <c r="D1" s="43"/>
      <c r="E1" s="43"/>
      <c r="F1" s="43"/>
      <c r="G1" s="44"/>
    </row>
    <row r="2" spans="1:8" x14ac:dyDescent="0.2">
      <c r="A2" s="26"/>
      <c r="B2" s="45" t="s">
        <v>62</v>
      </c>
      <c r="C2" s="43"/>
      <c r="D2" s="43"/>
      <c r="E2" s="43"/>
      <c r="F2" s="44"/>
      <c r="G2" s="46" t="s">
        <v>61</v>
      </c>
    </row>
    <row r="3" spans="1:8" ht="24.95" customHeight="1" x14ac:dyDescent="0.2">
      <c r="A3" s="25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7"/>
    </row>
    <row r="4" spans="1:8" x14ac:dyDescent="0.2">
      <c r="A4" s="27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6" t="s">
        <v>63</v>
      </c>
      <c r="B5" s="11">
        <f>SUM(B6:B12)</f>
        <v>6910711.7699999996</v>
      </c>
      <c r="C5" s="11">
        <f>SUM(C6:C12)</f>
        <v>16899.999999999942</v>
      </c>
      <c r="D5" s="11">
        <f>B5+C5</f>
        <v>6927611.7699999996</v>
      </c>
      <c r="E5" s="11">
        <f>SUM(E6:E12)</f>
        <v>4444145.87</v>
      </c>
      <c r="F5" s="11">
        <f>SUM(F6:F12)</f>
        <v>4444145.87</v>
      </c>
      <c r="G5" s="11">
        <f>D5-E5</f>
        <v>2483465.8999999994</v>
      </c>
    </row>
    <row r="6" spans="1:8" x14ac:dyDescent="0.2">
      <c r="A6" s="18" t="s">
        <v>67</v>
      </c>
      <c r="B6" s="5">
        <v>1621425.78</v>
      </c>
      <c r="C6" s="5">
        <v>146074.85999999999</v>
      </c>
      <c r="D6" s="5">
        <f t="shared" ref="D6:D69" si="0">B6+C6</f>
        <v>1767500.6400000001</v>
      </c>
      <c r="E6" s="5">
        <v>1292861.29</v>
      </c>
      <c r="F6" s="5">
        <v>1292861.29</v>
      </c>
      <c r="G6" s="5">
        <f t="shared" ref="G6:G69" si="1">D6-E6</f>
        <v>474639.35000000009</v>
      </c>
      <c r="H6" s="8">
        <v>1100</v>
      </c>
    </row>
    <row r="7" spans="1:8" x14ac:dyDescent="0.2">
      <c r="A7" s="18" t="s">
        <v>68</v>
      </c>
      <c r="B7" s="5">
        <v>1060836.8600000001</v>
      </c>
      <c r="C7" s="5">
        <v>-681120.43</v>
      </c>
      <c r="D7" s="5">
        <f t="shared" si="0"/>
        <v>379716.43000000005</v>
      </c>
      <c r="E7" s="5">
        <v>317291.05</v>
      </c>
      <c r="F7" s="5">
        <v>317291.05</v>
      </c>
      <c r="G7" s="5">
        <f t="shared" si="1"/>
        <v>62425.380000000063</v>
      </c>
      <c r="H7" s="8">
        <v>1200</v>
      </c>
    </row>
    <row r="8" spans="1:8" x14ac:dyDescent="0.2">
      <c r="A8" s="18" t="s">
        <v>69</v>
      </c>
      <c r="B8" s="5">
        <v>557650.24</v>
      </c>
      <c r="C8" s="5">
        <v>94095.17</v>
      </c>
      <c r="D8" s="5">
        <f t="shared" si="0"/>
        <v>651745.41</v>
      </c>
      <c r="E8" s="5">
        <v>9511.86</v>
      </c>
      <c r="F8" s="5">
        <v>9511.86</v>
      </c>
      <c r="G8" s="5">
        <f t="shared" si="1"/>
        <v>642233.55000000005</v>
      </c>
      <c r="H8" s="8">
        <v>1300</v>
      </c>
    </row>
    <row r="9" spans="1:8" x14ac:dyDescent="0.2">
      <c r="A9" s="18" t="s">
        <v>33</v>
      </c>
      <c r="B9" s="5">
        <v>1319004.01</v>
      </c>
      <c r="C9" s="5">
        <v>240098.64</v>
      </c>
      <c r="D9" s="5">
        <f t="shared" si="0"/>
        <v>1559102.65</v>
      </c>
      <c r="E9" s="5">
        <v>889241.05</v>
      </c>
      <c r="F9" s="5">
        <v>889241.05</v>
      </c>
      <c r="G9" s="5">
        <f t="shared" si="1"/>
        <v>669861.59999999986</v>
      </c>
      <c r="H9" s="8">
        <v>1400</v>
      </c>
    </row>
    <row r="10" spans="1:8" x14ac:dyDescent="0.2">
      <c r="A10" s="18" t="s">
        <v>70</v>
      </c>
      <c r="B10" s="5">
        <v>2351794.88</v>
      </c>
      <c r="C10" s="5">
        <v>217751.76</v>
      </c>
      <c r="D10" s="5">
        <f t="shared" si="0"/>
        <v>2569546.6399999997</v>
      </c>
      <c r="E10" s="5">
        <v>1935240.62</v>
      </c>
      <c r="F10" s="5">
        <v>1935240.62</v>
      </c>
      <c r="G10" s="5">
        <f t="shared" si="1"/>
        <v>634306.01999999955</v>
      </c>
      <c r="H10" s="8">
        <v>1500</v>
      </c>
    </row>
    <row r="11" spans="1:8" x14ac:dyDescent="0.2">
      <c r="A11" s="18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8">
        <v>1600</v>
      </c>
    </row>
    <row r="12" spans="1:8" x14ac:dyDescent="0.2">
      <c r="A12" s="18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8">
        <v>1700</v>
      </c>
    </row>
    <row r="13" spans="1:8" x14ac:dyDescent="0.2">
      <c r="A13" s="16" t="s">
        <v>128</v>
      </c>
      <c r="B13" s="12">
        <f>SUM(B14:B22)</f>
        <v>209400</v>
      </c>
      <c r="C13" s="12">
        <f>SUM(C14:C22)</f>
        <v>12000</v>
      </c>
      <c r="D13" s="12">
        <f t="shared" si="0"/>
        <v>221400</v>
      </c>
      <c r="E13" s="12">
        <f>SUM(E14:E22)</f>
        <v>102892.29000000001</v>
      </c>
      <c r="F13" s="12">
        <f>SUM(F14:F22)</f>
        <v>102892.29000000001</v>
      </c>
      <c r="G13" s="12">
        <f t="shared" si="1"/>
        <v>118507.70999999999</v>
      </c>
      <c r="H13" s="17">
        <v>0</v>
      </c>
    </row>
    <row r="14" spans="1:8" x14ac:dyDescent="0.2">
      <c r="A14" s="18" t="s">
        <v>72</v>
      </c>
      <c r="B14" s="5">
        <v>133000</v>
      </c>
      <c r="C14" s="5">
        <v>-3000</v>
      </c>
      <c r="D14" s="5">
        <f t="shared" si="0"/>
        <v>130000</v>
      </c>
      <c r="E14" s="5">
        <v>58414.400000000001</v>
      </c>
      <c r="F14" s="5">
        <v>58414.400000000001</v>
      </c>
      <c r="G14" s="5">
        <f t="shared" si="1"/>
        <v>71585.600000000006</v>
      </c>
      <c r="H14" s="8">
        <v>2100</v>
      </c>
    </row>
    <row r="15" spans="1:8" x14ac:dyDescent="0.2">
      <c r="A15" s="18" t="s">
        <v>73</v>
      </c>
      <c r="B15" s="5">
        <v>33000</v>
      </c>
      <c r="C15" s="5">
        <v>11000</v>
      </c>
      <c r="D15" s="5">
        <f t="shared" si="0"/>
        <v>44000</v>
      </c>
      <c r="E15" s="5">
        <v>24678.59</v>
      </c>
      <c r="F15" s="5">
        <v>24678.59</v>
      </c>
      <c r="G15" s="5">
        <f t="shared" si="1"/>
        <v>19321.41</v>
      </c>
      <c r="H15" s="8">
        <v>2200</v>
      </c>
    </row>
    <row r="16" spans="1:8" x14ac:dyDescent="0.2">
      <c r="A16" s="18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8">
        <v>2300</v>
      </c>
    </row>
    <row r="17" spans="1:8" x14ac:dyDescent="0.2">
      <c r="A17" s="18" t="s">
        <v>75</v>
      </c>
      <c r="B17" s="5">
        <v>3000</v>
      </c>
      <c r="C17" s="5">
        <v>0</v>
      </c>
      <c r="D17" s="5">
        <f t="shared" si="0"/>
        <v>3000</v>
      </c>
      <c r="E17" s="5">
        <v>580</v>
      </c>
      <c r="F17" s="5">
        <v>580</v>
      </c>
      <c r="G17" s="5">
        <f t="shared" si="1"/>
        <v>2420</v>
      </c>
      <c r="H17" s="8">
        <v>2400</v>
      </c>
    </row>
    <row r="18" spans="1:8" x14ac:dyDescent="0.2">
      <c r="A18" s="18" t="s">
        <v>76</v>
      </c>
      <c r="B18" s="5">
        <v>6400</v>
      </c>
      <c r="C18" s="5">
        <v>-6000</v>
      </c>
      <c r="D18" s="5">
        <f t="shared" si="0"/>
        <v>400</v>
      </c>
      <c r="E18" s="5">
        <v>0</v>
      </c>
      <c r="F18" s="5">
        <v>0</v>
      </c>
      <c r="G18" s="5">
        <f t="shared" si="1"/>
        <v>400</v>
      </c>
      <c r="H18" s="8">
        <v>2500</v>
      </c>
    </row>
    <row r="19" spans="1:8" x14ac:dyDescent="0.2">
      <c r="A19" s="18" t="s">
        <v>77</v>
      </c>
      <c r="B19" s="5">
        <v>25000</v>
      </c>
      <c r="C19" s="5">
        <v>-1000</v>
      </c>
      <c r="D19" s="5">
        <f t="shared" si="0"/>
        <v>24000</v>
      </c>
      <c r="E19" s="5">
        <v>15684.96</v>
      </c>
      <c r="F19" s="5">
        <v>15684.96</v>
      </c>
      <c r="G19" s="5">
        <f t="shared" si="1"/>
        <v>8315.0400000000009</v>
      </c>
      <c r="H19" s="8">
        <v>2600</v>
      </c>
    </row>
    <row r="20" spans="1:8" x14ac:dyDescent="0.2">
      <c r="A20" s="18" t="s">
        <v>78</v>
      </c>
      <c r="B20" s="5">
        <v>0</v>
      </c>
      <c r="C20" s="5">
        <v>11000</v>
      </c>
      <c r="D20" s="5">
        <f t="shared" si="0"/>
        <v>11000</v>
      </c>
      <c r="E20" s="5">
        <v>0</v>
      </c>
      <c r="F20" s="5">
        <v>0</v>
      </c>
      <c r="G20" s="5">
        <f t="shared" si="1"/>
        <v>11000</v>
      </c>
      <c r="H20" s="8">
        <v>2700</v>
      </c>
    </row>
    <row r="21" spans="1:8" x14ac:dyDescent="0.2">
      <c r="A21" s="18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8">
        <v>2800</v>
      </c>
    </row>
    <row r="22" spans="1:8" x14ac:dyDescent="0.2">
      <c r="A22" s="18" t="s">
        <v>80</v>
      </c>
      <c r="B22" s="5">
        <v>9000</v>
      </c>
      <c r="C22" s="5">
        <v>0</v>
      </c>
      <c r="D22" s="5">
        <f t="shared" si="0"/>
        <v>9000</v>
      </c>
      <c r="E22" s="5">
        <v>3534.34</v>
      </c>
      <c r="F22" s="5">
        <v>3534.34</v>
      </c>
      <c r="G22" s="5">
        <f t="shared" si="1"/>
        <v>5465.66</v>
      </c>
      <c r="H22" s="8">
        <v>2900</v>
      </c>
    </row>
    <row r="23" spans="1:8" x14ac:dyDescent="0.2">
      <c r="A23" s="16" t="s">
        <v>64</v>
      </c>
      <c r="B23" s="12">
        <f>SUM(B24:B32)</f>
        <v>785700</v>
      </c>
      <c r="C23" s="12">
        <f>SUM(C24:C32)</f>
        <v>-12000</v>
      </c>
      <c r="D23" s="12">
        <f t="shared" si="0"/>
        <v>773700</v>
      </c>
      <c r="E23" s="12">
        <f>SUM(E24:E32)</f>
        <v>416123.94999999995</v>
      </c>
      <c r="F23" s="12">
        <f>SUM(F24:F32)</f>
        <v>416123.94999999995</v>
      </c>
      <c r="G23" s="12">
        <f t="shared" si="1"/>
        <v>357576.05000000005</v>
      </c>
      <c r="H23" s="17">
        <v>0</v>
      </c>
    </row>
    <row r="24" spans="1:8" x14ac:dyDescent="0.2">
      <c r="A24" s="18" t="s">
        <v>81</v>
      </c>
      <c r="B24" s="5">
        <v>156000</v>
      </c>
      <c r="C24" s="5">
        <v>-5000</v>
      </c>
      <c r="D24" s="5">
        <f t="shared" si="0"/>
        <v>151000</v>
      </c>
      <c r="E24" s="5">
        <v>127600.4</v>
      </c>
      <c r="F24" s="5">
        <v>127600.4</v>
      </c>
      <c r="G24" s="5">
        <f t="shared" si="1"/>
        <v>23399.600000000006</v>
      </c>
      <c r="H24" s="8">
        <v>3100</v>
      </c>
    </row>
    <row r="25" spans="1:8" x14ac:dyDescent="0.2">
      <c r="A25" s="18" t="s">
        <v>82</v>
      </c>
      <c r="B25" s="5">
        <v>203000</v>
      </c>
      <c r="C25" s="5">
        <v>-7000</v>
      </c>
      <c r="D25" s="5">
        <f t="shared" si="0"/>
        <v>196000</v>
      </c>
      <c r="E25" s="5">
        <v>139794.20000000001</v>
      </c>
      <c r="F25" s="5">
        <v>139794.20000000001</v>
      </c>
      <c r="G25" s="5">
        <f t="shared" si="1"/>
        <v>56205.799999999988</v>
      </c>
      <c r="H25" s="8">
        <v>3200</v>
      </c>
    </row>
    <row r="26" spans="1:8" x14ac:dyDescent="0.2">
      <c r="A26" s="18" t="s">
        <v>83</v>
      </c>
      <c r="B26" s="5">
        <v>36200</v>
      </c>
      <c r="C26" s="5">
        <v>0</v>
      </c>
      <c r="D26" s="5">
        <f t="shared" si="0"/>
        <v>36200</v>
      </c>
      <c r="E26" s="5">
        <v>16240</v>
      </c>
      <c r="F26" s="5">
        <v>16240</v>
      </c>
      <c r="G26" s="5">
        <f t="shared" si="1"/>
        <v>19960</v>
      </c>
      <c r="H26" s="8">
        <v>3300</v>
      </c>
    </row>
    <row r="27" spans="1:8" x14ac:dyDescent="0.2">
      <c r="A27" s="18" t="s">
        <v>84</v>
      </c>
      <c r="B27" s="5">
        <v>26000</v>
      </c>
      <c r="C27" s="5">
        <v>0</v>
      </c>
      <c r="D27" s="5">
        <f t="shared" si="0"/>
        <v>26000</v>
      </c>
      <c r="E27" s="5">
        <v>17437.169999999998</v>
      </c>
      <c r="F27" s="5">
        <v>17437.169999999998</v>
      </c>
      <c r="G27" s="5">
        <f t="shared" si="1"/>
        <v>8562.8300000000017</v>
      </c>
      <c r="H27" s="8">
        <v>3400</v>
      </c>
    </row>
    <row r="28" spans="1:8" x14ac:dyDescent="0.2">
      <c r="A28" s="18" t="s">
        <v>85</v>
      </c>
      <c r="B28" s="5">
        <v>46000</v>
      </c>
      <c r="C28" s="5">
        <v>0</v>
      </c>
      <c r="D28" s="5">
        <f t="shared" si="0"/>
        <v>46000</v>
      </c>
      <c r="E28" s="5">
        <v>27483.68</v>
      </c>
      <c r="F28" s="5">
        <v>27483.68</v>
      </c>
      <c r="G28" s="5">
        <f t="shared" si="1"/>
        <v>18516.32</v>
      </c>
      <c r="H28" s="8">
        <v>3500</v>
      </c>
    </row>
    <row r="29" spans="1:8" x14ac:dyDescent="0.2">
      <c r="A29" s="18" t="s">
        <v>86</v>
      </c>
      <c r="B29" s="5">
        <v>60000</v>
      </c>
      <c r="C29" s="5">
        <v>0</v>
      </c>
      <c r="D29" s="5">
        <f t="shared" si="0"/>
        <v>60000</v>
      </c>
      <c r="E29" s="5">
        <v>0</v>
      </c>
      <c r="F29" s="5">
        <v>0</v>
      </c>
      <c r="G29" s="5">
        <f t="shared" si="1"/>
        <v>60000</v>
      </c>
      <c r="H29" s="8">
        <v>3600</v>
      </c>
    </row>
    <row r="30" spans="1:8" x14ac:dyDescent="0.2">
      <c r="A30" s="18" t="s">
        <v>87</v>
      </c>
      <c r="B30" s="5">
        <v>8500</v>
      </c>
      <c r="C30" s="5">
        <v>0</v>
      </c>
      <c r="D30" s="5">
        <f t="shared" si="0"/>
        <v>8500</v>
      </c>
      <c r="E30" s="5">
        <v>3235.5</v>
      </c>
      <c r="F30" s="5">
        <v>3235.5</v>
      </c>
      <c r="G30" s="5">
        <f t="shared" si="1"/>
        <v>5264.5</v>
      </c>
      <c r="H30" s="8">
        <v>3700</v>
      </c>
    </row>
    <row r="31" spans="1:8" x14ac:dyDescent="0.2">
      <c r="A31" s="18" t="s">
        <v>88</v>
      </c>
      <c r="B31" s="5">
        <v>0</v>
      </c>
      <c r="C31" s="5">
        <v>0</v>
      </c>
      <c r="D31" s="5">
        <f t="shared" si="0"/>
        <v>0</v>
      </c>
      <c r="E31" s="5">
        <v>0</v>
      </c>
      <c r="F31" s="5">
        <v>0</v>
      </c>
      <c r="G31" s="5">
        <f t="shared" si="1"/>
        <v>0</v>
      </c>
      <c r="H31" s="8">
        <v>3800</v>
      </c>
    </row>
    <row r="32" spans="1:8" x14ac:dyDescent="0.2">
      <c r="A32" s="18" t="s">
        <v>18</v>
      </c>
      <c r="B32" s="5">
        <v>250000</v>
      </c>
      <c r="C32" s="5">
        <v>0</v>
      </c>
      <c r="D32" s="5">
        <f t="shared" si="0"/>
        <v>250000</v>
      </c>
      <c r="E32" s="5">
        <v>84333</v>
      </c>
      <c r="F32" s="5">
        <v>84333</v>
      </c>
      <c r="G32" s="5">
        <f t="shared" si="1"/>
        <v>165667</v>
      </c>
      <c r="H32" s="8">
        <v>3900</v>
      </c>
    </row>
    <row r="33" spans="1:8" x14ac:dyDescent="0.2">
      <c r="A33" s="16" t="s">
        <v>129</v>
      </c>
      <c r="B33" s="12">
        <f>SUM(B34:B42)</f>
        <v>0</v>
      </c>
      <c r="C33" s="12">
        <f>SUM(C34:C42)</f>
        <v>0</v>
      </c>
      <c r="D33" s="12">
        <f t="shared" si="0"/>
        <v>0</v>
      </c>
      <c r="E33" s="12">
        <f>SUM(E34:E42)</f>
        <v>0</v>
      </c>
      <c r="F33" s="12">
        <f>SUM(F34:F42)</f>
        <v>0</v>
      </c>
      <c r="G33" s="12">
        <f t="shared" si="1"/>
        <v>0</v>
      </c>
      <c r="H33" s="17">
        <v>0</v>
      </c>
    </row>
    <row r="34" spans="1:8" x14ac:dyDescent="0.2">
      <c r="A34" s="18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8">
        <v>4100</v>
      </c>
    </row>
    <row r="35" spans="1:8" x14ac:dyDescent="0.2">
      <c r="A35" s="18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8">
        <v>4200</v>
      </c>
    </row>
    <row r="36" spans="1:8" x14ac:dyDescent="0.2">
      <c r="A36" s="18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8">
        <v>4300</v>
      </c>
    </row>
    <row r="37" spans="1:8" x14ac:dyDescent="0.2">
      <c r="A37" s="18" t="s">
        <v>92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8">
        <v>4400</v>
      </c>
    </row>
    <row r="38" spans="1:8" x14ac:dyDescent="0.2">
      <c r="A38" s="18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8">
        <v>4500</v>
      </c>
    </row>
    <row r="39" spans="1:8" x14ac:dyDescent="0.2">
      <c r="A39" s="18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8">
        <v>4600</v>
      </c>
    </row>
    <row r="40" spans="1:8" x14ac:dyDescent="0.2">
      <c r="A40" s="18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8">
        <v>4700</v>
      </c>
    </row>
    <row r="41" spans="1:8" x14ac:dyDescent="0.2">
      <c r="A41" s="18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8">
        <v>4800</v>
      </c>
    </row>
    <row r="42" spans="1:8" x14ac:dyDescent="0.2">
      <c r="A42" s="18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8">
        <v>4900</v>
      </c>
    </row>
    <row r="43" spans="1:8" x14ac:dyDescent="0.2">
      <c r="A43" s="16" t="s">
        <v>130</v>
      </c>
      <c r="B43" s="12">
        <f>SUM(B44:B52)</f>
        <v>132189.18</v>
      </c>
      <c r="C43" s="12">
        <f>SUM(C44:C52)</f>
        <v>0</v>
      </c>
      <c r="D43" s="12">
        <f t="shared" si="0"/>
        <v>132189.18</v>
      </c>
      <c r="E43" s="12">
        <f>SUM(E44:E52)</f>
        <v>43529</v>
      </c>
      <c r="F43" s="12">
        <f>SUM(F44:F52)</f>
        <v>43529</v>
      </c>
      <c r="G43" s="12">
        <f t="shared" si="1"/>
        <v>88660.18</v>
      </c>
      <c r="H43" s="17">
        <v>0</v>
      </c>
    </row>
    <row r="44" spans="1:8" x14ac:dyDescent="0.2">
      <c r="A44" s="4" t="s">
        <v>96</v>
      </c>
      <c r="B44" s="5">
        <v>132189.18</v>
      </c>
      <c r="C44" s="5">
        <v>0</v>
      </c>
      <c r="D44" s="5">
        <f t="shared" si="0"/>
        <v>132189.18</v>
      </c>
      <c r="E44" s="5">
        <v>43529</v>
      </c>
      <c r="F44" s="5">
        <v>43529</v>
      </c>
      <c r="G44" s="5">
        <f t="shared" si="1"/>
        <v>88660.18</v>
      </c>
      <c r="H44" s="8">
        <v>5100</v>
      </c>
    </row>
    <row r="45" spans="1:8" x14ac:dyDescent="0.2">
      <c r="A45" s="18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8">
        <v>5200</v>
      </c>
    </row>
    <row r="46" spans="1:8" x14ac:dyDescent="0.2">
      <c r="A46" s="18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8">
        <v>5300</v>
      </c>
    </row>
    <row r="47" spans="1:8" x14ac:dyDescent="0.2">
      <c r="A47" s="18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8">
        <v>5400</v>
      </c>
    </row>
    <row r="48" spans="1:8" x14ac:dyDescent="0.2">
      <c r="A48" s="18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8">
        <v>5500</v>
      </c>
    </row>
    <row r="49" spans="1:8" x14ac:dyDescent="0.2">
      <c r="A49" s="18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8">
        <v>5600</v>
      </c>
    </row>
    <row r="50" spans="1:8" x14ac:dyDescent="0.2">
      <c r="A50" s="18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8">
        <v>5700</v>
      </c>
    </row>
    <row r="51" spans="1:8" x14ac:dyDescent="0.2">
      <c r="A51" s="18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8">
        <v>5800</v>
      </c>
    </row>
    <row r="52" spans="1:8" x14ac:dyDescent="0.2">
      <c r="A52" s="18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8">
        <v>5900</v>
      </c>
    </row>
    <row r="53" spans="1:8" x14ac:dyDescent="0.2">
      <c r="A53" s="16" t="s">
        <v>65</v>
      </c>
      <c r="B53" s="12">
        <f>SUM(B54:B56)</f>
        <v>0</v>
      </c>
      <c r="C53" s="12">
        <f>SUM(C54:C56)</f>
        <v>0</v>
      </c>
      <c r="D53" s="12">
        <f t="shared" si="0"/>
        <v>0</v>
      </c>
      <c r="E53" s="12">
        <f>SUM(E54:E56)</f>
        <v>0</v>
      </c>
      <c r="F53" s="12">
        <f>SUM(F54:F56)</f>
        <v>0</v>
      </c>
      <c r="G53" s="12">
        <f t="shared" si="1"/>
        <v>0</v>
      </c>
      <c r="H53" s="17">
        <v>0</v>
      </c>
    </row>
    <row r="54" spans="1:8" x14ac:dyDescent="0.2">
      <c r="A54" s="18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8">
        <v>6100</v>
      </c>
    </row>
    <row r="55" spans="1:8" x14ac:dyDescent="0.2">
      <c r="A55" s="18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8">
        <v>6200</v>
      </c>
    </row>
    <row r="56" spans="1:8" x14ac:dyDescent="0.2">
      <c r="A56" s="18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8">
        <v>6300</v>
      </c>
    </row>
    <row r="57" spans="1:8" x14ac:dyDescent="0.2">
      <c r="A57" s="16" t="s">
        <v>131</v>
      </c>
      <c r="B57" s="12">
        <f>SUM(B58:B64)</f>
        <v>0</v>
      </c>
      <c r="C57" s="12">
        <f>SUM(C58:C64)</f>
        <v>0</v>
      </c>
      <c r="D57" s="12">
        <f t="shared" si="0"/>
        <v>0</v>
      </c>
      <c r="E57" s="12">
        <f>SUM(E58:E64)</f>
        <v>0</v>
      </c>
      <c r="F57" s="12">
        <f>SUM(F58:F64)</f>
        <v>0</v>
      </c>
      <c r="G57" s="12">
        <f t="shared" si="1"/>
        <v>0</v>
      </c>
      <c r="H57" s="17">
        <v>0</v>
      </c>
    </row>
    <row r="58" spans="1:8" x14ac:dyDescent="0.2">
      <c r="A58" s="18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8">
        <v>7100</v>
      </c>
    </row>
    <row r="59" spans="1:8" x14ac:dyDescent="0.2">
      <c r="A59" s="18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8">
        <v>7200</v>
      </c>
    </row>
    <row r="60" spans="1:8" x14ac:dyDescent="0.2">
      <c r="A60" s="18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8">
        <v>7300</v>
      </c>
    </row>
    <row r="61" spans="1:8" x14ac:dyDescent="0.2">
      <c r="A61" s="18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8">
        <v>7400</v>
      </c>
    </row>
    <row r="62" spans="1:8" x14ac:dyDescent="0.2">
      <c r="A62" s="18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8">
        <v>7500</v>
      </c>
    </row>
    <row r="63" spans="1:8" x14ac:dyDescent="0.2">
      <c r="A63" s="18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8">
        <v>7600</v>
      </c>
    </row>
    <row r="64" spans="1:8" x14ac:dyDescent="0.2">
      <c r="A64" s="18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8">
        <v>7900</v>
      </c>
    </row>
    <row r="65" spans="1:8" x14ac:dyDescent="0.2">
      <c r="A65" s="16" t="s">
        <v>132</v>
      </c>
      <c r="B65" s="12">
        <f>SUM(B66:B68)</f>
        <v>0</v>
      </c>
      <c r="C65" s="12">
        <f>SUM(C66:C68)</f>
        <v>0</v>
      </c>
      <c r="D65" s="12">
        <f t="shared" si="0"/>
        <v>0</v>
      </c>
      <c r="E65" s="12">
        <f>SUM(E66:E68)</f>
        <v>0</v>
      </c>
      <c r="F65" s="12">
        <f>SUM(F66:F68)</f>
        <v>0</v>
      </c>
      <c r="G65" s="12">
        <f t="shared" si="1"/>
        <v>0</v>
      </c>
      <c r="H65" s="17">
        <v>0</v>
      </c>
    </row>
    <row r="66" spans="1:8" x14ac:dyDescent="0.2">
      <c r="A66" s="18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8">
        <v>8100</v>
      </c>
    </row>
    <row r="67" spans="1:8" x14ac:dyDescent="0.2">
      <c r="A67" s="18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8">
        <v>8300</v>
      </c>
    </row>
    <row r="68" spans="1:8" x14ac:dyDescent="0.2">
      <c r="A68" s="18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8">
        <v>8500</v>
      </c>
    </row>
    <row r="69" spans="1:8" x14ac:dyDescent="0.2">
      <c r="A69" s="16" t="s">
        <v>66</v>
      </c>
      <c r="B69" s="12">
        <f>SUM(B70:B76)</f>
        <v>0</v>
      </c>
      <c r="C69" s="12">
        <f>SUM(C70:C76)</f>
        <v>0</v>
      </c>
      <c r="D69" s="12">
        <f t="shared" si="0"/>
        <v>0</v>
      </c>
      <c r="E69" s="12">
        <f>SUM(E70:E76)</f>
        <v>0</v>
      </c>
      <c r="F69" s="12">
        <f>SUM(F70:F76)</f>
        <v>0</v>
      </c>
      <c r="G69" s="12">
        <f t="shared" si="1"/>
        <v>0</v>
      </c>
      <c r="H69" s="17">
        <v>0</v>
      </c>
    </row>
    <row r="70" spans="1:8" x14ac:dyDescent="0.2">
      <c r="A70" s="18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8">
        <v>9100</v>
      </c>
    </row>
    <row r="71" spans="1:8" x14ac:dyDescent="0.2">
      <c r="A71" s="18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8">
        <v>9200</v>
      </c>
    </row>
    <row r="72" spans="1:8" x14ac:dyDescent="0.2">
      <c r="A72" s="18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8">
        <v>9300</v>
      </c>
    </row>
    <row r="73" spans="1:8" x14ac:dyDescent="0.2">
      <c r="A73" s="18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8">
        <v>9400</v>
      </c>
    </row>
    <row r="74" spans="1:8" x14ac:dyDescent="0.2">
      <c r="A74" s="18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8">
        <v>9500</v>
      </c>
    </row>
    <row r="75" spans="1:8" x14ac:dyDescent="0.2">
      <c r="A75" s="18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8">
        <v>9600</v>
      </c>
    </row>
    <row r="76" spans="1:8" x14ac:dyDescent="0.2">
      <c r="A76" s="19" t="s">
        <v>121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13">
        <f t="shared" si="3"/>
        <v>0</v>
      </c>
      <c r="H76" s="8">
        <v>9900</v>
      </c>
    </row>
    <row r="77" spans="1:8" x14ac:dyDescent="0.2">
      <c r="A77" s="9" t="s">
        <v>55</v>
      </c>
      <c r="B77" s="14">
        <f t="shared" ref="B77:G77" si="4">SUM(B5+B13+B23+B33+B43+B53+B57+B65+B69)</f>
        <v>8038000.9499999993</v>
      </c>
      <c r="C77" s="14">
        <f t="shared" si="4"/>
        <v>16899.999999999942</v>
      </c>
      <c r="D77" s="14">
        <f t="shared" si="4"/>
        <v>8054900.9499999993</v>
      </c>
      <c r="E77" s="14">
        <f t="shared" si="4"/>
        <v>5006691.1100000003</v>
      </c>
      <c r="F77" s="14">
        <f t="shared" si="4"/>
        <v>5006691.1100000003</v>
      </c>
      <c r="G77" s="14">
        <f t="shared" si="4"/>
        <v>3048209.8399999994</v>
      </c>
    </row>
    <row r="79" spans="1:8" x14ac:dyDescent="0.2">
      <c r="A79" s="1" t="s">
        <v>125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140</v>
      </c>
      <c r="B1" s="43"/>
      <c r="C1" s="43"/>
      <c r="D1" s="43"/>
      <c r="E1" s="43"/>
      <c r="F1" s="43"/>
      <c r="G1" s="44"/>
    </row>
    <row r="2" spans="1:7" x14ac:dyDescent="0.2">
      <c r="A2" s="29"/>
      <c r="B2" s="45" t="s">
        <v>62</v>
      </c>
      <c r="C2" s="43"/>
      <c r="D2" s="43"/>
      <c r="E2" s="43"/>
      <c r="F2" s="44"/>
      <c r="G2" s="46" t="s">
        <v>61</v>
      </c>
    </row>
    <row r="3" spans="1:7" ht="24.95" customHeight="1" x14ac:dyDescent="0.2">
      <c r="A3" s="30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7"/>
    </row>
    <row r="4" spans="1:7" x14ac:dyDescent="0.2">
      <c r="A4" s="31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5"/>
      <c r="B5" s="37"/>
      <c r="C5" s="36"/>
      <c r="D5" s="37"/>
      <c r="E5" s="36"/>
      <c r="F5" s="37"/>
      <c r="G5" s="34"/>
    </row>
    <row r="6" spans="1:7" x14ac:dyDescent="0.2">
      <c r="A6" s="32" t="s">
        <v>0</v>
      </c>
      <c r="B6" s="5">
        <v>7905811.7699999996</v>
      </c>
      <c r="C6" s="28">
        <v>16900</v>
      </c>
      <c r="D6" s="5">
        <f>B6+C6</f>
        <v>7922711.7699999996</v>
      </c>
      <c r="E6" s="28">
        <v>4963162.1100000003</v>
      </c>
      <c r="F6" s="5">
        <v>4963162.1100000003</v>
      </c>
      <c r="G6" s="33">
        <f>D6-E6</f>
        <v>2959549.6599999992</v>
      </c>
    </row>
    <row r="7" spans="1:7" x14ac:dyDescent="0.2">
      <c r="A7" s="32"/>
      <c r="B7" s="5"/>
      <c r="C7" s="28"/>
      <c r="D7" s="5"/>
      <c r="E7" s="28"/>
      <c r="F7" s="5"/>
      <c r="G7" s="33"/>
    </row>
    <row r="8" spans="1:7" x14ac:dyDescent="0.2">
      <c r="A8" s="32" t="s">
        <v>1</v>
      </c>
      <c r="B8" s="5">
        <v>132189.18</v>
      </c>
      <c r="C8" s="28">
        <v>0</v>
      </c>
      <c r="D8" s="5">
        <f>B8+C8</f>
        <v>132189.18</v>
      </c>
      <c r="E8" s="28">
        <v>43529</v>
      </c>
      <c r="F8" s="5">
        <v>43529</v>
      </c>
      <c r="G8" s="33">
        <f>D8-E8</f>
        <v>88660.18</v>
      </c>
    </row>
    <row r="9" spans="1:7" x14ac:dyDescent="0.2">
      <c r="A9" s="32"/>
      <c r="B9" s="5"/>
      <c r="C9" s="28"/>
      <c r="D9" s="5"/>
      <c r="E9" s="28"/>
      <c r="F9" s="5"/>
      <c r="G9" s="33"/>
    </row>
    <row r="10" spans="1:7" x14ac:dyDescent="0.2">
      <c r="A10" s="32" t="s">
        <v>2</v>
      </c>
      <c r="B10" s="5">
        <v>0</v>
      </c>
      <c r="C10" s="28">
        <v>0</v>
      </c>
      <c r="D10" s="5">
        <f>B10+C10</f>
        <v>0</v>
      </c>
      <c r="E10" s="28">
        <v>0</v>
      </c>
      <c r="F10" s="5">
        <v>0</v>
      </c>
      <c r="G10" s="33">
        <f>D10-E10</f>
        <v>0</v>
      </c>
    </row>
    <row r="11" spans="1:7" x14ac:dyDescent="0.2">
      <c r="A11" s="32"/>
      <c r="B11" s="5"/>
      <c r="C11" s="28"/>
      <c r="D11" s="5"/>
      <c r="E11" s="28"/>
      <c r="F11" s="5"/>
      <c r="G11" s="33"/>
    </row>
    <row r="12" spans="1:7" x14ac:dyDescent="0.2">
      <c r="A12" s="32" t="s">
        <v>39</v>
      </c>
      <c r="B12" s="5">
        <v>0</v>
      </c>
      <c r="C12" s="28">
        <v>0</v>
      </c>
      <c r="D12" s="5">
        <f>B12+C12</f>
        <v>0</v>
      </c>
      <c r="E12" s="28">
        <v>0</v>
      </c>
      <c r="F12" s="5">
        <v>0</v>
      </c>
      <c r="G12" s="33">
        <f>D12-E12</f>
        <v>0</v>
      </c>
    </row>
    <row r="13" spans="1:7" x14ac:dyDescent="0.2">
      <c r="A13" s="32"/>
      <c r="B13" s="5"/>
      <c r="C13" s="28"/>
      <c r="D13" s="5"/>
      <c r="E13" s="28"/>
      <c r="F13" s="5"/>
      <c r="G13" s="33"/>
    </row>
    <row r="14" spans="1:7" x14ac:dyDescent="0.2">
      <c r="A14" s="32" t="s">
        <v>36</v>
      </c>
      <c r="B14" s="5">
        <v>0</v>
      </c>
      <c r="C14" s="28">
        <v>0</v>
      </c>
      <c r="D14" s="5">
        <f>B14+C14</f>
        <v>0</v>
      </c>
      <c r="E14" s="28">
        <v>0</v>
      </c>
      <c r="F14" s="5">
        <v>0</v>
      </c>
      <c r="G14" s="33">
        <f>D14-E14</f>
        <v>0</v>
      </c>
    </row>
    <row r="15" spans="1:7" x14ac:dyDescent="0.2">
      <c r="A15" s="32"/>
      <c r="B15" s="5"/>
      <c r="C15" s="28"/>
      <c r="D15" s="5"/>
      <c r="E15" s="28"/>
      <c r="F15" s="5"/>
      <c r="G15" s="33"/>
    </row>
    <row r="16" spans="1:7" x14ac:dyDescent="0.2">
      <c r="A16" s="38" t="s">
        <v>55</v>
      </c>
      <c r="B16" s="15">
        <f t="shared" ref="B16:G16" si="0">SUM(B6+B8+B10+B12+B14)</f>
        <v>8038000.9499999993</v>
      </c>
      <c r="C16" s="39">
        <f t="shared" si="0"/>
        <v>16900</v>
      </c>
      <c r="D16" s="15">
        <f t="shared" si="0"/>
        <v>8054900.9499999993</v>
      </c>
      <c r="E16" s="39">
        <f t="shared" si="0"/>
        <v>5006691.1100000003</v>
      </c>
      <c r="F16" s="15">
        <f t="shared" si="0"/>
        <v>5006691.1100000003</v>
      </c>
      <c r="G16" s="40">
        <f t="shared" si="0"/>
        <v>3048209.8399999994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topLeftCell="A8" workbookViewId="0">
      <selection activeCell="O32" sqref="O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137</v>
      </c>
      <c r="B1" s="43"/>
      <c r="C1" s="43"/>
      <c r="D1" s="43"/>
      <c r="E1" s="43"/>
      <c r="F1" s="43"/>
      <c r="G1" s="44"/>
    </row>
    <row r="2" spans="1:7" x14ac:dyDescent="0.2">
      <c r="A2" s="48" t="s">
        <v>56</v>
      </c>
      <c r="B2" s="45" t="s">
        <v>62</v>
      </c>
      <c r="C2" s="43"/>
      <c r="D2" s="43"/>
      <c r="E2" s="43"/>
      <c r="F2" s="44"/>
      <c r="G2" s="46" t="s">
        <v>61</v>
      </c>
    </row>
    <row r="3" spans="1:7" ht="24.95" customHeight="1" x14ac:dyDescent="0.2">
      <c r="A3" s="49"/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7"/>
    </row>
    <row r="4" spans="1:7" x14ac:dyDescent="0.2">
      <c r="A4" s="50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20"/>
      <c r="B5" s="6"/>
      <c r="C5" s="6"/>
      <c r="D5" s="6"/>
      <c r="E5" s="6"/>
      <c r="F5" s="6"/>
      <c r="G5" s="6"/>
    </row>
    <row r="6" spans="1:7" x14ac:dyDescent="0.2">
      <c r="A6" s="21" t="s">
        <v>134</v>
      </c>
      <c r="B6" s="5">
        <v>8038000.9500000002</v>
      </c>
      <c r="C6" s="5">
        <v>16900</v>
      </c>
      <c r="D6" s="5">
        <f>B6+C6</f>
        <v>8054900.9500000002</v>
      </c>
      <c r="E6" s="5">
        <v>5006691.1100000003</v>
      </c>
      <c r="F6" s="5">
        <v>5006691.1100000003</v>
      </c>
      <c r="G6" s="5">
        <f>D6-E6</f>
        <v>3048209.84</v>
      </c>
    </row>
    <row r="7" spans="1:7" x14ac:dyDescent="0.2">
      <c r="A7" s="21" t="s">
        <v>50</v>
      </c>
      <c r="B7" s="5">
        <v>0</v>
      </c>
      <c r="C7" s="5">
        <v>0</v>
      </c>
      <c r="D7" s="5">
        <f t="shared" ref="D7:D12" si="0">B7+C7</f>
        <v>0</v>
      </c>
      <c r="E7" s="5">
        <v>0</v>
      </c>
      <c r="F7" s="5">
        <v>0</v>
      </c>
      <c r="G7" s="5">
        <f t="shared" ref="G7:G12" si="1">D7-E7</f>
        <v>0</v>
      </c>
    </row>
    <row r="8" spans="1:7" x14ac:dyDescent="0.2">
      <c r="A8" s="21" t="s">
        <v>51</v>
      </c>
      <c r="B8" s="5">
        <v>0</v>
      </c>
      <c r="C8" s="5">
        <v>0</v>
      </c>
      <c r="D8" s="5">
        <f t="shared" si="0"/>
        <v>0</v>
      </c>
      <c r="E8" s="5">
        <v>0</v>
      </c>
      <c r="F8" s="5">
        <v>0</v>
      </c>
      <c r="G8" s="5">
        <f t="shared" si="1"/>
        <v>0</v>
      </c>
    </row>
    <row r="9" spans="1:7" x14ac:dyDescent="0.2">
      <c r="A9" s="21" t="s">
        <v>52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1" t="s">
        <v>127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1" t="s">
        <v>53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1" t="s">
        <v>54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1"/>
      <c r="B13" s="5"/>
      <c r="C13" s="5"/>
      <c r="D13" s="5"/>
      <c r="E13" s="5"/>
      <c r="F13" s="5"/>
      <c r="G13" s="5"/>
    </row>
    <row r="14" spans="1:7" x14ac:dyDescent="0.2">
      <c r="A14" s="10" t="s">
        <v>55</v>
      </c>
      <c r="B14" s="15">
        <f t="shared" ref="B14:G14" si="2">SUM(B6:B13)</f>
        <v>8038000.9500000002</v>
      </c>
      <c r="C14" s="15">
        <f t="shared" si="2"/>
        <v>16900</v>
      </c>
      <c r="D14" s="15">
        <f t="shared" si="2"/>
        <v>8054900.9500000002</v>
      </c>
      <c r="E14" s="15">
        <f t="shared" si="2"/>
        <v>5006691.1100000003</v>
      </c>
      <c r="F14" s="15">
        <f t="shared" si="2"/>
        <v>5006691.1100000003</v>
      </c>
      <c r="G14" s="15">
        <f t="shared" si="2"/>
        <v>3048209.84</v>
      </c>
    </row>
    <row r="17" spans="1:7" ht="45" customHeight="1" x14ac:dyDescent="0.2">
      <c r="A17" s="45" t="s">
        <v>138</v>
      </c>
      <c r="B17" s="43"/>
      <c r="C17" s="43"/>
      <c r="D17" s="43"/>
      <c r="E17" s="43"/>
      <c r="F17" s="43"/>
      <c r="G17" s="44"/>
    </row>
    <row r="18" spans="1:7" x14ac:dyDescent="0.2">
      <c r="A18" s="48" t="s">
        <v>56</v>
      </c>
      <c r="B18" s="45" t="s">
        <v>62</v>
      </c>
      <c r="C18" s="43"/>
      <c r="D18" s="43"/>
      <c r="E18" s="43"/>
      <c r="F18" s="44"/>
      <c r="G18" s="46" t="s">
        <v>61</v>
      </c>
    </row>
    <row r="19" spans="1:7" ht="22.5" x14ac:dyDescent="0.2">
      <c r="A19" s="49"/>
      <c r="B19" s="2" t="s">
        <v>57</v>
      </c>
      <c r="C19" s="2" t="s">
        <v>122</v>
      </c>
      <c r="D19" s="2" t="s">
        <v>58</v>
      </c>
      <c r="E19" s="2" t="s">
        <v>59</v>
      </c>
      <c r="F19" s="2" t="s">
        <v>60</v>
      </c>
      <c r="G19" s="47"/>
    </row>
    <row r="20" spans="1:7" x14ac:dyDescent="0.2">
      <c r="A20" s="50"/>
      <c r="B20" s="3">
        <v>1</v>
      </c>
      <c r="C20" s="3">
        <v>2</v>
      </c>
      <c r="D20" s="3" t="s">
        <v>123</v>
      </c>
      <c r="E20" s="3">
        <v>4</v>
      </c>
      <c r="F20" s="3">
        <v>5</v>
      </c>
      <c r="G20" s="3" t="s">
        <v>124</v>
      </c>
    </row>
    <row r="21" spans="1:7" x14ac:dyDescent="0.2">
      <c r="A21" s="22" t="s">
        <v>8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D21-E21</f>
        <v>0</v>
      </c>
    </row>
    <row r="22" spans="1:7" x14ac:dyDescent="0.2">
      <c r="A22" s="22" t="s">
        <v>9</v>
      </c>
      <c r="B22" s="5">
        <v>0</v>
      </c>
      <c r="C22" s="5">
        <v>0</v>
      </c>
      <c r="D22" s="5">
        <f t="shared" ref="D22:D24" si="3">B22+C22</f>
        <v>0</v>
      </c>
      <c r="E22" s="5">
        <v>0</v>
      </c>
      <c r="F22" s="5">
        <v>0</v>
      </c>
      <c r="G22" s="5">
        <f t="shared" ref="G22:G24" si="4">D22-E22</f>
        <v>0</v>
      </c>
    </row>
    <row r="23" spans="1:7" x14ac:dyDescent="0.2">
      <c r="A23" s="22" t="s">
        <v>10</v>
      </c>
      <c r="B23" s="5">
        <v>0</v>
      </c>
      <c r="C23" s="5">
        <v>0</v>
      </c>
      <c r="D23" s="5">
        <f t="shared" si="3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2" t="s">
        <v>126</v>
      </c>
      <c r="B24" s="5">
        <v>0</v>
      </c>
      <c r="C24" s="5">
        <v>0</v>
      </c>
      <c r="D24" s="5">
        <f t="shared" si="3"/>
        <v>0</v>
      </c>
      <c r="E24" s="5">
        <v>0</v>
      </c>
      <c r="F24" s="5">
        <v>0</v>
      </c>
      <c r="G24" s="5">
        <f t="shared" si="4"/>
        <v>0</v>
      </c>
    </row>
    <row r="25" spans="1:7" x14ac:dyDescent="0.2">
      <c r="A25" s="10" t="s">
        <v>55</v>
      </c>
      <c r="B25" s="15">
        <f t="shared" ref="B25:G25" si="5">SUM(B21:B24)</f>
        <v>0</v>
      </c>
      <c r="C25" s="15">
        <f t="shared" si="5"/>
        <v>0</v>
      </c>
      <c r="D25" s="15">
        <f t="shared" si="5"/>
        <v>0</v>
      </c>
      <c r="E25" s="15">
        <f t="shared" si="5"/>
        <v>0</v>
      </c>
      <c r="F25" s="15">
        <f t="shared" si="5"/>
        <v>0</v>
      </c>
      <c r="G25" s="15">
        <f t="shared" si="5"/>
        <v>0</v>
      </c>
    </row>
    <row r="28" spans="1:7" ht="45" customHeight="1" x14ac:dyDescent="0.2">
      <c r="A28" s="45" t="s">
        <v>139</v>
      </c>
      <c r="B28" s="43"/>
      <c r="C28" s="43"/>
      <c r="D28" s="43"/>
      <c r="E28" s="43"/>
      <c r="F28" s="43"/>
      <c r="G28" s="44"/>
    </row>
    <row r="29" spans="1:7" x14ac:dyDescent="0.2">
      <c r="A29" s="48" t="s">
        <v>56</v>
      </c>
      <c r="B29" s="45" t="s">
        <v>62</v>
      </c>
      <c r="C29" s="43"/>
      <c r="D29" s="43"/>
      <c r="E29" s="43"/>
      <c r="F29" s="44"/>
      <c r="G29" s="46" t="s">
        <v>61</v>
      </c>
    </row>
    <row r="30" spans="1:7" ht="22.5" x14ac:dyDescent="0.2">
      <c r="A30" s="49"/>
      <c r="B30" s="2" t="s">
        <v>57</v>
      </c>
      <c r="C30" s="2" t="s">
        <v>122</v>
      </c>
      <c r="D30" s="2" t="s">
        <v>58</v>
      </c>
      <c r="E30" s="2" t="s">
        <v>59</v>
      </c>
      <c r="F30" s="2" t="s">
        <v>60</v>
      </c>
      <c r="G30" s="47"/>
    </row>
    <row r="31" spans="1:7" x14ac:dyDescent="0.2">
      <c r="A31" s="50"/>
      <c r="B31" s="3">
        <v>1</v>
      </c>
      <c r="C31" s="3">
        <v>2</v>
      </c>
      <c r="D31" s="3" t="s">
        <v>123</v>
      </c>
      <c r="E31" s="3">
        <v>4</v>
      </c>
      <c r="F31" s="3">
        <v>5</v>
      </c>
      <c r="G31" s="3" t="s">
        <v>124</v>
      </c>
    </row>
    <row r="32" spans="1:7" x14ac:dyDescent="0.2">
      <c r="A32" s="23" t="s">
        <v>12</v>
      </c>
      <c r="B32" s="5">
        <v>8038000.9500000002</v>
      </c>
      <c r="C32" s="5">
        <v>16900</v>
      </c>
      <c r="D32" s="5">
        <f t="shared" ref="D32:D38" si="6">B32+C32</f>
        <v>8054900.9500000002</v>
      </c>
      <c r="E32" s="5">
        <v>5006691.1100000003</v>
      </c>
      <c r="F32" s="5">
        <v>5006691.1100000003</v>
      </c>
      <c r="G32" s="5">
        <f t="shared" ref="G32:G38" si="7">D32-E32</f>
        <v>3048209.84</v>
      </c>
    </row>
    <row r="33" spans="1:7" x14ac:dyDescent="0.2">
      <c r="A33" s="23" t="s">
        <v>11</v>
      </c>
      <c r="B33" s="5">
        <v>0</v>
      </c>
      <c r="C33" s="5">
        <v>0</v>
      </c>
      <c r="D33" s="5">
        <f t="shared" si="6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3" t="s">
        <v>13</v>
      </c>
      <c r="B34" s="5">
        <v>0</v>
      </c>
      <c r="C34" s="5">
        <v>0</v>
      </c>
      <c r="D34" s="5">
        <f t="shared" si="6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3" t="s">
        <v>25</v>
      </c>
      <c r="B35" s="5">
        <v>0</v>
      </c>
      <c r="C35" s="5">
        <v>0</v>
      </c>
      <c r="D35" s="5">
        <f t="shared" si="6"/>
        <v>0</v>
      </c>
      <c r="E35" s="5">
        <v>0</v>
      </c>
      <c r="F35" s="5">
        <v>0</v>
      </c>
      <c r="G35" s="5">
        <f t="shared" si="7"/>
        <v>0</v>
      </c>
    </row>
    <row r="36" spans="1:7" ht="11.25" customHeight="1" x14ac:dyDescent="0.2">
      <c r="A36" s="23" t="s">
        <v>26</v>
      </c>
      <c r="B36" s="5">
        <v>0</v>
      </c>
      <c r="C36" s="5">
        <v>0</v>
      </c>
      <c r="D36" s="5">
        <f t="shared" si="6"/>
        <v>0</v>
      </c>
      <c r="E36" s="5">
        <v>0</v>
      </c>
      <c r="F36" s="5">
        <v>0</v>
      </c>
      <c r="G36" s="5">
        <f t="shared" si="7"/>
        <v>0</v>
      </c>
    </row>
    <row r="37" spans="1:7" x14ac:dyDescent="0.2">
      <c r="A37" s="23" t="s">
        <v>133</v>
      </c>
      <c r="B37" s="5">
        <v>0</v>
      </c>
      <c r="C37" s="5">
        <v>0</v>
      </c>
      <c r="D37" s="5">
        <f t="shared" si="6"/>
        <v>0</v>
      </c>
      <c r="E37" s="5">
        <v>0</v>
      </c>
      <c r="F37" s="5">
        <v>0</v>
      </c>
      <c r="G37" s="5">
        <f t="shared" si="7"/>
        <v>0</v>
      </c>
    </row>
    <row r="38" spans="1:7" x14ac:dyDescent="0.2">
      <c r="A38" s="23" t="s">
        <v>14</v>
      </c>
      <c r="B38" s="5">
        <v>0</v>
      </c>
      <c r="C38" s="5">
        <v>0</v>
      </c>
      <c r="D38" s="5">
        <f t="shared" si="6"/>
        <v>0</v>
      </c>
      <c r="E38" s="5">
        <v>0</v>
      </c>
      <c r="F38" s="5">
        <v>0</v>
      </c>
      <c r="G38" s="5">
        <f t="shared" si="7"/>
        <v>0</v>
      </c>
    </row>
    <row r="39" spans="1:7" x14ac:dyDescent="0.2">
      <c r="A39" s="10" t="s">
        <v>55</v>
      </c>
      <c r="B39" s="15">
        <f t="shared" ref="B39:G39" si="8">SUM(B32:B38)</f>
        <v>8038000.9500000002</v>
      </c>
      <c r="C39" s="15">
        <f t="shared" si="8"/>
        <v>16900</v>
      </c>
      <c r="D39" s="15">
        <f t="shared" si="8"/>
        <v>8054900.9500000002</v>
      </c>
      <c r="E39" s="15">
        <f t="shared" si="8"/>
        <v>5006691.1100000003</v>
      </c>
      <c r="F39" s="15">
        <f t="shared" si="8"/>
        <v>5006691.1100000003</v>
      </c>
      <c r="G39" s="15">
        <f t="shared" si="8"/>
        <v>3048209.84</v>
      </c>
    </row>
    <row r="41" spans="1:7" x14ac:dyDescent="0.2">
      <c r="A41" s="1" t="s">
        <v>125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136</v>
      </c>
      <c r="B1" s="43"/>
      <c r="C1" s="43"/>
      <c r="D1" s="43"/>
      <c r="E1" s="43"/>
      <c r="F1" s="43"/>
      <c r="G1" s="44"/>
    </row>
    <row r="2" spans="1:7" x14ac:dyDescent="0.2">
      <c r="A2" s="26"/>
      <c r="B2" s="45" t="s">
        <v>62</v>
      </c>
      <c r="C2" s="43"/>
      <c r="D2" s="43"/>
      <c r="E2" s="43"/>
      <c r="F2" s="44"/>
      <c r="G2" s="46" t="s">
        <v>61</v>
      </c>
    </row>
    <row r="3" spans="1:7" ht="24.95" customHeight="1" x14ac:dyDescent="0.2">
      <c r="A3" s="25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7"/>
    </row>
    <row r="4" spans="1:7" x14ac:dyDescent="0.2">
      <c r="A4" s="27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41"/>
      <c r="B5" s="42"/>
      <c r="C5" s="42"/>
      <c r="D5" s="42"/>
      <c r="E5" s="42"/>
      <c r="F5" s="42"/>
      <c r="G5" s="42"/>
    </row>
    <row r="6" spans="1:7" x14ac:dyDescent="0.2">
      <c r="A6" s="7" t="s">
        <v>15</v>
      </c>
      <c r="B6" s="12">
        <f t="shared" ref="B6:G6" si="0">SUM(B7:B14)</f>
        <v>8038000.9500000002</v>
      </c>
      <c r="C6" s="12">
        <f t="shared" si="0"/>
        <v>16900</v>
      </c>
      <c r="D6" s="12">
        <f t="shared" si="0"/>
        <v>8054900.9500000002</v>
      </c>
      <c r="E6" s="12">
        <f t="shared" si="0"/>
        <v>5006691.1100000003</v>
      </c>
      <c r="F6" s="12">
        <f t="shared" si="0"/>
        <v>5006691.1100000003</v>
      </c>
      <c r="G6" s="12">
        <f t="shared" si="0"/>
        <v>3048209.84</v>
      </c>
    </row>
    <row r="7" spans="1:7" x14ac:dyDescent="0.2">
      <c r="A7" s="24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4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4" t="s">
        <v>135</v>
      </c>
      <c r="B9" s="5">
        <v>8038000.9500000002</v>
      </c>
      <c r="C9" s="5">
        <v>16900</v>
      </c>
      <c r="D9" s="5">
        <f t="shared" si="1"/>
        <v>8054900.9500000002</v>
      </c>
      <c r="E9" s="5">
        <v>5006691.1100000003</v>
      </c>
      <c r="F9" s="5">
        <v>5006691.1100000003</v>
      </c>
      <c r="G9" s="5">
        <f t="shared" si="2"/>
        <v>3048209.84</v>
      </c>
    </row>
    <row r="10" spans="1:7" x14ac:dyDescent="0.2">
      <c r="A10" s="24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4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4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4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4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4"/>
      <c r="B15" s="5"/>
      <c r="C15" s="5"/>
      <c r="D15" s="5"/>
      <c r="E15" s="5"/>
      <c r="F15" s="5"/>
      <c r="G15" s="5"/>
    </row>
    <row r="16" spans="1:7" x14ac:dyDescent="0.2">
      <c r="A16" s="7" t="s">
        <v>19</v>
      </c>
      <c r="B16" s="12">
        <f t="shared" ref="B16:G16" si="3">SUM(B17:B23)</f>
        <v>0</v>
      </c>
      <c r="C16" s="12">
        <f t="shared" si="3"/>
        <v>0</v>
      </c>
      <c r="D16" s="12">
        <f t="shared" si="3"/>
        <v>0</v>
      </c>
      <c r="E16" s="12">
        <f t="shared" si="3"/>
        <v>0</v>
      </c>
      <c r="F16" s="12">
        <f t="shared" si="3"/>
        <v>0</v>
      </c>
      <c r="G16" s="12">
        <f t="shared" si="3"/>
        <v>0</v>
      </c>
    </row>
    <row r="17" spans="1:7" x14ac:dyDescent="0.2">
      <c r="A17" s="24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4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4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4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4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4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4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4"/>
      <c r="B24" s="5"/>
      <c r="C24" s="5"/>
      <c r="D24" s="5"/>
      <c r="E24" s="5"/>
      <c r="F24" s="5"/>
      <c r="G24" s="5"/>
    </row>
    <row r="25" spans="1:7" x14ac:dyDescent="0.2">
      <c r="A25" s="7" t="s">
        <v>46</v>
      </c>
      <c r="B25" s="12">
        <f t="shared" ref="B25:G25" si="6">SUM(B26:B34)</f>
        <v>0</v>
      </c>
      <c r="C25" s="12">
        <f t="shared" si="6"/>
        <v>0</v>
      </c>
      <c r="D25" s="12">
        <f t="shared" si="6"/>
        <v>0</v>
      </c>
      <c r="E25" s="12">
        <f t="shared" si="6"/>
        <v>0</v>
      </c>
      <c r="F25" s="12">
        <f t="shared" si="6"/>
        <v>0</v>
      </c>
      <c r="G25" s="12">
        <f t="shared" si="6"/>
        <v>0</v>
      </c>
    </row>
    <row r="26" spans="1:7" x14ac:dyDescent="0.2">
      <c r="A26" s="24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4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4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4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4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4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4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4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4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4"/>
      <c r="B35" s="5"/>
      <c r="C35" s="5"/>
      <c r="D35" s="5"/>
      <c r="E35" s="5"/>
      <c r="F35" s="5"/>
      <c r="G35" s="5"/>
    </row>
    <row r="36" spans="1:7" x14ac:dyDescent="0.2">
      <c r="A36" s="7" t="s">
        <v>31</v>
      </c>
      <c r="B36" s="12">
        <f t="shared" ref="B36:G36" si="9">SUM(B37:B40)</f>
        <v>0</v>
      </c>
      <c r="C36" s="12">
        <f t="shared" si="9"/>
        <v>0</v>
      </c>
      <c r="D36" s="12">
        <f t="shared" si="9"/>
        <v>0</v>
      </c>
      <c r="E36" s="12">
        <f t="shared" si="9"/>
        <v>0</v>
      </c>
      <c r="F36" s="12">
        <f t="shared" si="9"/>
        <v>0</v>
      </c>
      <c r="G36" s="12">
        <f t="shared" si="9"/>
        <v>0</v>
      </c>
    </row>
    <row r="37" spans="1:7" x14ac:dyDescent="0.2">
      <c r="A37" s="24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4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4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4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4"/>
      <c r="B41" s="5"/>
      <c r="C41" s="5"/>
      <c r="D41" s="5"/>
      <c r="E41" s="5"/>
      <c r="F41" s="5"/>
      <c r="G41" s="5"/>
    </row>
    <row r="42" spans="1:7" x14ac:dyDescent="0.2">
      <c r="A42" s="10" t="s">
        <v>55</v>
      </c>
      <c r="B42" s="15">
        <f t="shared" ref="B42:G42" si="12">SUM(B36+B25+B16+B6)</f>
        <v>8038000.9500000002</v>
      </c>
      <c r="C42" s="15">
        <f t="shared" si="12"/>
        <v>16900</v>
      </c>
      <c r="D42" s="15">
        <f t="shared" si="12"/>
        <v>8054900.9500000002</v>
      </c>
      <c r="E42" s="15">
        <f t="shared" si="12"/>
        <v>5006691.1100000003</v>
      </c>
      <c r="F42" s="15">
        <f t="shared" si="12"/>
        <v>5006691.1100000003</v>
      </c>
      <c r="G42" s="15">
        <f t="shared" si="12"/>
        <v>3048209.84</v>
      </c>
    </row>
    <row r="44" spans="1:7" x14ac:dyDescent="0.2">
      <c r="A44" s="1" t="s">
        <v>125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2018-07-14T22:21:14Z</cp:lastPrinted>
  <dcterms:created xsi:type="dcterms:W3CDTF">2014-02-10T03:37:14Z</dcterms:created>
  <dcterms:modified xsi:type="dcterms:W3CDTF">2023-10-30T17:56:32Z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