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TO TRIM 2023\"/>
    </mc:Choice>
  </mc:AlternateContent>
  <xr:revisionPtr revIDLastSave="0" documentId="8_{7E9E0B38-E09D-4E7D-9F29-E836B295492D}" xr6:coauthVersionLast="47" xr6:coauthVersionMax="47" xr10:uidLastSave="{00000000-0000-0000-0000-000000000000}"/>
  <bookViews>
    <workbookView xWindow="-120" yWindow="-120" windowWidth="29040" windowHeight="1584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<sst xmlns="http://schemas.openxmlformats.org/spreadsheetml/2006/main" count="935" uniqueCount="664">
  <si>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</si>
  <si>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</si>
  <si>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</si>
  <si>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</si>
  <si>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</si>
  <si>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</si>
  <si>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</si>
  <si>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</si>
  <si>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</si>
  <si>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</si>
  <si>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</si>
  <si>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</si>
  <si>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</si>
  <si>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</si>
  <si>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</si>
  <si>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</si>
  <si>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</si>
  <si>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</si>
  <si>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</si>
  <si>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</si>
  <si>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</si>
  <si>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</si>
  <si>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</si>
  <si>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</si>
  <si>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</si>
  <si>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</si>
  <si>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</si>
  <si>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</si>
  <si>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</si>
  <si>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</si>
  <si>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</si>
  <si>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</si>
  <si>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</si>
  <si>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</si>
  <si>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</si>
  <si>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</si>
  <si>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</si>
  <si>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</si>
  <si>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</si>
  <si>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</si>
  <si>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</si>
  <si>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</si>
  <si>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</si>
  <si>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</si>
  <si>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</si>
  <si>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</si>
  <si>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</si>
  <si>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</si>
  <si>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</si>
  <si>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</si>
  <si>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</si>
  <si>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</si>
  <si>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</si>
  <si>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</si>
  <si>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</si>
  <si>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</si>
  <si>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</si>
  <si>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</si>
  <si>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</si>
  <si>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</si>
  <si>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</si>
  <si>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</si>
  <si>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</si>
  <si>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</si>
  <si>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</si>
  <si>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</si>
  <si>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</si>
  <si>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</si>
  <si>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</si>
  <si>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</si>
  <si>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</si>
  <si>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</si>
  <si>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</si>
  <si>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</si>
  <si>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</si>
  <si>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</si>
  <si>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</si>
  <si>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</si>
  <si>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</si>
  <si>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</si>
  <si>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</si>
  <si>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</si>
  <si>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</si>
  <si>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</si>
  <si>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</si>
  <si>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</si>
  <si>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</si>
  <si>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</si>
  <si>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</si>
  <si>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</si>
  <si>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</si>
  <si>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</si>
  <si>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</si>
  <si>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</si>
  <si>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</si>
  <si>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</si>
  <si>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</si>
  <si>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</si>
  <si>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</si>
  <si>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</si>
  <si>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</si>
  <si>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</si>
  <si>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</si>
  <si>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</si>
  <si>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</si>
  <si>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</si>
  <si>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</si>
  <si>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</si>
  <si>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</si>
  <si>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</si>
  <si>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</si>
  <si>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</si>
  <si>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</si>
  <si>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</si>
  <si>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</si>
  <si>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</si>
  <si>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</si>
  <si>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</si>
  <si>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</si>
  <si>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</si>
  <si>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</si>
  <si>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</si>
  <si>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</si>
  <si>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</si>
  <si>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</si>
  <si>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</si>
  <si>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</si>
  <si>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</si>
  <si>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</si>
  <si>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</si>
  <si>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</si>
  <si>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</si>
  <si>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</si>
  <si>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</si>
  <si>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</si>
  <si>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</si>
  <si>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</si>
  <si>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</si>
  <si>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</si>
  <si>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</si>
  <si>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</si>
  <si>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</si>
  <si>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</si>
  <si>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</si>
  <si>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</si>
  <si>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</si>
  <si>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</si>
  <si>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</si>
  <si>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</si>
  <si>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</si>
  <si>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</si>
  <si>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</si>
  <si>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</si>
  <si>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</si>
  <si>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</si>
  <si>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</si>
  <si>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</si>
  <si>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</si>
  <si>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</si>
  <si>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</si>
  <si>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</si>
  <si>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</si>
  <si>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</si>
  <si>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</si>
  <si>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</si>
  <si>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</si>
  <si>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</si>
  <si>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</si>
  <si>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</si>
  <si>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</si>
  <si>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</si>
  <si>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</si>
  <si>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</si>
  <si>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</si>
  <si>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</si>
  <si>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</si>
  <si>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</si>
  <si>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</si>
  <si>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</si>
  <si>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</si>
  <si>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</si>
  <si>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</si>
  <si>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</si>
  <si>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</si>
  <si>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</si>
  <si>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</si>
  <si>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</si>
  <si>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</si>
  <si>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</si>
  <si>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</si>
  <si>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</si>
  <si>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</si>
  <si>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</si>
  <si>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</si>
  <si>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</si>
  <si>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</si>
  <si>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</si>
  <si>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</si>
  <si>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</si>
  <si>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</si>
  <si>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</si>
  <si>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</si>
  <si>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</si>
  <si>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</si>
  <si>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</si>
  <si>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</si>
  <si>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</si>
  <si>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</si>
  <si>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</si>
  <si>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</si>
  <si>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</si>
  <si>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</si>
  <si>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</si>
  <si>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</si>
  <si>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</si>
  <si>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</si>
  <si>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</si>
  <si>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</si>
  <si>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</si>
  <si>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</si>
  <si>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</si>
  <si>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</si>
  <si>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</si>
  <si>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</si>
  <si>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</si>
  <si>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</si>
  <si>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</si>
  <si>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</si>
  <si>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</si>
  <si>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</si>
  <si>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</si>
  <si>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</si>
  <si>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</si>
  <si>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</si>
  <si>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</si>
  <si>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</si>
  <si>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</si>
  <si>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</si>
  <si>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</si>
  <si>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</si>
  <si>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</si>
  <si>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</si>
  <si>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</si>
  <si>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</si>
  <si>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</si>
  <si>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</si>
  <si>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</si>
  <si>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</si>
  <si>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</si>
  <si>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</si>
  <si>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</si>
  <si>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</si>
  <si>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</si>
  <si>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</si>
  <si>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</si>
  <si>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</si>
  <si>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</si>
  <si>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</si>
  <si>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</si>
  <si>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</si>
  <si>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</si>
  <si>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</si>
  <si>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</si>
  <si>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</si>
  <si>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</si>
  <si>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</si>
  <si>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</si>
  <si>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</si>
  <si>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</si>
  <si>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</si>
  <si>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</si>
  <si>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</si>
  <si>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</si>
  <si>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</si>
  <si>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</si>
  <si>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</si>
  <si>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</si>
  <si>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</si>
  <si>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</si>
  <si>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</si>
  <si>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</si>
  <si>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</si>
  <si>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</si>
  <si>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</si>
  <si>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</si>
  <si>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</si>
  <si>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</si>
  <si>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</si>
  <si>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</si>
  <si>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</si>
  <si>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</si>
  <si>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</si>
  <si>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</si>
  <si>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</si>
  <si>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</si>
  <si>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</si>
  <si>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</si>
  <si>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</si>
  <si>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</si>
  <si>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</si>
  <si>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</si>
  <si>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</si>
  <si>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</si>
  <si>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</si>
  <si>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</si>
  <si>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</si>
  <si>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</si>
  <si>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</si>
  <si>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</si>
  <si>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</si>
  <si>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</si>
  <si>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</si>
  <si>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</si>
  <si>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</si>
  <si>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</si>
  <si>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</si>
  <si>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</si>
  <si>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</si>
  <si>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</si>
  <si>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</si>
  <si>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</si>
  <si>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</si>
  <si>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</si>
  <si>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</si>
  <si>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</si>
  <si>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</si>
  <si>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</si>
  <si>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</si>
  <si>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</si>
  <si>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</si>
  <si>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</si>
  <si>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</si>
  <si>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</si>
  <si>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</si>
  <si>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</si>
  <si>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</si>
  <si>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</si>
  <si>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</si>
  <si>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</si>
  <si>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</si>
  <si>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</si>
  <si>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</si>
  <si>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</si>
  <si>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</si>
  <si>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</si>
  <si>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</si>
  <si>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</si>
  <si>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</si>
  <si>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</si>
  <si>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</si>
  <si>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</si>
  <si>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</si>
  <si>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</si>
  <si>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</si>
  <si>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</si>
  <si>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</si>
  <si>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</si>
  <si>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</si>
  <si>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</si>
  <si>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</si>
  <si>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</si>
  <si>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</si>
  <si>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</si>
  <si>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</si>
  <si>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</si>
  <si>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</si>
  <si>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</si>
  <si>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</si>
  <si>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</si>
  <si>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</si>
  <si>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</si>
  <si>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</si>
  <si>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</si>
  <si>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</si>
  <si>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</si>
  <si>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</si>
  <si>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</si>
  <si>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</si>
  <si>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</si>
  <si>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</si>
  <si>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</si>
  <si>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</si>
  <si>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</si>
  <si>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</si>
  <si>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</si>
  <si>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</si>
  <si>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</si>
  <si>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</si>
  <si>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</si>
  <si>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</si>
  <si>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</si>
  <si>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</si>
  <si>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</si>
  <si>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</si>
  <si>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</si>
  <si>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</si>
  <si>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</si>
  <si>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</si>
  <si>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</si>
  <si>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</si>
  <si>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</si>
  <si>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</si>
  <si>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</si>
  <si>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</si>
  <si>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</si>
  <si>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</si>
  <si>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</si>
  <si>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</si>
  <si>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</si>
  <si>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</si>
  <si>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</si>
  <si>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</si>
  <si>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</si>
  <si>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</si>
  <si>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</si>
  <si>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</si>
  <si>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</si>
  <si>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</si>
  <si>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</si>
  <si>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</si>
  <si>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</si>
  <si>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</si>
  <si>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</si>
  <si>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</si>
  <si>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</si>
  <si>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</si>
  <si>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</si>
  <si>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</si>
  <si>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</si>
  <si>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</si>
  <si>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</si>
  <si>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</si>
  <si>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</si>
  <si>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</si>
  <si>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</si>
  <si>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</si>
  <si>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</si>
  <si>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</si>
  <si>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</si>
  <si>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</si>
  <si>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</si>
  <si>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</si>
  <si>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</si>
  <si>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</si>
  <si>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</si>
  <si>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</si>
  <si>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</si>
  <si>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</si>
  <si>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</si>
  <si>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</si>
  <si>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</si>
  <si>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</si>
  <si>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</si>
  <si>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</si>
  <si>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</si>
  <si>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</si>
  <si>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</si>
  <si>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</si>
  <si>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</si>
  <si>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</si>
  <si>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</si>
  <si>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</si>
  <si>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</si>
  <si>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</si>
  <si>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</si>
  <si>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</si>
  <si>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</si>
  <si>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</si>
  <si>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</si>
  <si>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</si>
  <si>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</si>
  <si>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</si>
  <si>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</si>
  <si>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</si>
  <si>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</si>
  <si>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</si>
  <si>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</si>
  <si>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</si>
  <si>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</si>
  <si>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</si>
  <si>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</si>
  <si>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</si>
  <si>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</si>
  <si>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</si>
  <si>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</si>
  <si>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</si>
  <si>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</si>
  <si>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</si>
  <si>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</si>
  <si>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</si>
  <si>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</si>
  <si>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</si>
  <si>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</si>
  <si>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</si>
  <si>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</si>
  <si>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</si>
  <si>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</si>
  <si>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</si>
  <si>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</si>
  <si>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</si>
  <si>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</si>
  <si>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</si>
  <si>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</si>
  <si>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</si>
  <si>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</si>
  <si>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</si>
  <si>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</si>
  <si>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</si>
  <si>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</si>
  <si>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</si>
  <si>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</si>
  <si>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</si>
  <si>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</si>
  <si>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</si>
  <si>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</si>
  <si>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</si>
  <si>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</si>
  <si>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</si>
  <si>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</si>
  <si>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</si>
  <si>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</si>
  <si>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</si>
  <si>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</si>
  <si>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</si>
  <si>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</si>
  <si>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</si>
  <si>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</si>
  <si>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</si>
  <si>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</si>
  <si>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</si>
  <si>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</si>
  <si>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</si>
  <si>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</si>
  <si>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</si>
  <si>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</si>
  <si>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</si>
  <si>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</si>
  <si>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</si>
  <si>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</si>
  <si>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</si>
  <si>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</si>
  <si>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</si>
  <si>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</si>
  <si>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</si>
  <si>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</si>
  <si>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</si>
  <si>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</si>
  <si>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</si>
  <si>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</si>
  <si>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</si>
  <si>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</si>
  <si>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</si>
  <si>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</si>
  <si>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</si>
  <si>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</si>
  <si>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</si>
  <si>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</si>
  <si>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</si>
  <si>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</si>
  <si>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</si>
  <si>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</si>
  <si>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</si>
  <si>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</si>
  <si>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</si>
  <si>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</si>
  <si>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</si>
  <si>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</si>
  <si>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</si>
  <si>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</si>
  <si>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</si>
  <si>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</si>
  <si>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</si>
  <si>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</si>
  <si>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</si>
  <si>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</si>
  <si>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</si>
  <si>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</si>
  <si>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</si>
  <si>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</si>
  <si>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</si>
  <si>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</si>
  <si>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</si>
  <si>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</si>
  <si>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</si>
  <si>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</si>
  <si>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</si>
  <si>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</si>
  <si>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</si>
  <si>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</si>
  <si>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</si>
  <si>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</si>
  <si>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</si>
  <si>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</si>
  <si>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</si>
  <si>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</si>
  <si>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</si>
  <si>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</si>
  <si>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</si>
  <si>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</si>
  <si>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</si>
  <si>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</si>
  <si>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</si>
  <si>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</si>
  <si>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</si>
  <si>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</si>
  <si>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</si>
  <si>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</si>
  <si>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</si>
  <si>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</si>
  <si>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</si>
  <si>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</si>
  <si>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</si>
  <si>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</si>
  <si>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</si>
  <si>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</si>
  <si>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</si>
  <si>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</si>
  <si>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</si>
  <si>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</si>
  <si>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</si>
  <si>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</si>
  <si>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</si>
  <si>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</si>
  <si>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</si>
  <si>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</si>
  <si>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</si>
  <si>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</si>
  <si>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</si>
  <si>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</si>
  <si>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</si>
  <si>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</si>
  <si>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</si>
  <si>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</si>
  <si>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</si>
  <si>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</si>
  <si>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</si>
  <si>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</si>
  <si>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</si>
  <si>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</si>
  <si>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</si>
  <si>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</si>
  <si>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</si>
  <si>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</si>
  <si>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</si>
  <si>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</si>
  <si>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</si>
  <si>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</si>
  <si>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</si>
  <si>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</si>
  <si>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</si>
  <si>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</si>
  <si>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</si>
  <si>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</si>
  <si>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</si>
  <si>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</si>
  <si>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</si>
  <si>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</si>
  <si>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</si>
  <si>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</si>
  <si>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</si>
  <si>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</si>
  <si>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</si>
  <si>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de Planeación de Guanajuato, Gto.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</si>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</sst>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95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95" customHeight="1" x14ac:dyDescent="0.2">
      <c r="A3" s="152" t="s">
        <v>663</v>
      </c>
      <c r="B3" s="152"/>
      <c r="C3" s="17"/>
      <c r="D3" s="14" t="s">
        <v>604</v>
      </c>
      <c r="E3" s="15">
        <v>4</v>
      </c>
    </row>
    <row r="4" spans="1:5" ht="18.95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662</v>
      </c>
      <c r="B1" s="158"/>
      <c r="C1" s="159"/>
    </row>
    <row r="2" spans="1:3" s="37" customFormat="1" ht="18" customHeight="1" x14ac:dyDescent="0.25">
      <c r="A2" s="160" t="s">
        <v>613</v>
      </c>
      <c r="B2" s="161"/>
      <c r="C2" s="162"/>
    </row>
    <row r="3" spans="1:3" s="37" customFormat="1" ht="18" customHeight="1" x14ac:dyDescent="0.25">
      <c r="A3" s="160" t="s">
        <v>663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8805464.2699999996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8805464.2699999996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662</v>
      </c>
      <c r="B1" s="167"/>
      <c r="C1" s="168"/>
    </row>
    <row r="2" spans="1:3" s="40" customFormat="1" ht="18.95" customHeight="1" x14ac:dyDescent="0.25">
      <c r="A2" s="169" t="s">
        <v>615</v>
      </c>
      <c r="B2" s="170"/>
      <c r="C2" s="171"/>
    </row>
    <row r="3" spans="1:3" s="40" customFormat="1" ht="18.95" customHeight="1" x14ac:dyDescent="0.25">
      <c r="A3" s="169" t="s">
        <v>663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7876704.2300000004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130795.02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130795.02</v>
      </c>
    </row>
    <row r="11" spans="1:3" x14ac:dyDescent="0.2">
      <c r="A11" s="85">
        <v>2.4</v>
      </c>
      <c r="B11" s="72" t="s">
        <v>238</v>
      </c>
      <c r="C11" s="137">
        <v>0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0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111962.55</v>
      </c>
    </row>
    <row r="31" spans="1:3" x14ac:dyDescent="0.2">
      <c r="A31" s="85" t="s">
        <v>556</v>
      </c>
      <c r="B31" s="72" t="s">
        <v>439</v>
      </c>
      <c r="C31" s="137">
        <v>111962.55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7857871.7600000007</v>
      </c>
    </row>
    <row r="39" spans="1:3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662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95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95" customHeight="1" x14ac:dyDescent="0.2">
      <c r="A3" s="173" t="s">
        <v>663</v>
      </c>
      <c r="B3" s="174"/>
      <c r="C3" s="174"/>
      <c r="D3" s="174"/>
      <c r="E3" s="174"/>
      <c r="F3" s="174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18378391.859999999</v>
      </c>
      <c r="E36" s="34">
        <v>-18378391.859999999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21320585.300000001</v>
      </c>
      <c r="E37" s="34">
        <v>-21320585.300000001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1602526.64</v>
      </c>
      <c r="E38" s="34">
        <v>-1602526.64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22299762.489999998</v>
      </c>
      <c r="E40" s="34">
        <v>-22299762.489999998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9017354.4299999997</v>
      </c>
      <c r="E41" s="34">
        <v>-9017354.4299999997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13302247.08</v>
      </c>
      <c r="E42" s="34">
        <v>-13302247.08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3666027.41</v>
      </c>
      <c r="E43" s="34">
        <v>-3666027.41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5235434.8600000003</v>
      </c>
      <c r="E44" s="34">
        <v>-5235434.8600000003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21283190.640000001</v>
      </c>
      <c r="E45" s="34">
        <v>-21283190.640000001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1334840.5</v>
      </c>
      <c r="E46" s="34">
        <v>-1334840.5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11400975.779999999</v>
      </c>
      <c r="E47" s="34">
        <v>-11400975.779999999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5" customHeight="1" x14ac:dyDescent="0.2">
      <c r="A16" s="116" t="s">
        <v>597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598</v>
      </c>
    </row>
    <row r="20" spans="1:4" s="112" customFormat="1" ht="12.95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662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95" customHeight="1" x14ac:dyDescent="0.25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95" customHeight="1" x14ac:dyDescent="0.25">
      <c r="A3" s="154" t="s">
        <v>663</v>
      </c>
      <c r="B3" s="155"/>
      <c r="C3" s="155"/>
      <c r="D3" s="155"/>
      <c r="E3" s="155"/>
      <c r="F3" s="155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990533.33</v>
      </c>
      <c r="D15" s="24">
        <v>990533.33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51805.25</v>
      </c>
      <c r="D20" s="24">
        <v>51805.25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229121.76</v>
      </c>
      <c r="D23" s="24">
        <v>229121.76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2800</v>
      </c>
      <c r="D24" s="24">
        <v>2800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1424508.09</v>
      </c>
      <c r="D62" s="24">
        <f t="shared" ref="D62:E62" si="0">SUM(D63:D70)</f>
        <v>106752.55</v>
      </c>
      <c r="E62" s="24">
        <f t="shared" si="0"/>
        <v>921609.11</v>
      </c>
    </row>
    <row r="63" spans="1:9" x14ac:dyDescent="0.2">
      <c r="A63" s="22">
        <v>1241</v>
      </c>
      <c r="B63" s="20" t="s">
        <v>237</v>
      </c>
      <c r="C63" s="24">
        <v>923470.25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41266.639999999999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223000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106752.55</v>
      </c>
      <c r="E67" s="24">
        <v>921609.11</v>
      </c>
    </row>
    <row r="68" spans="1:9" x14ac:dyDescent="0.2">
      <c r="A68" s="22">
        <v>1246</v>
      </c>
      <c r="B68" s="20" t="s">
        <v>242</v>
      </c>
      <c r="C68" s="24">
        <v>236771.20000000001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26050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26050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1323570.8399999999</v>
      </c>
      <c r="D110" s="24">
        <f>SUM(D111:D119)</f>
        <v>1323570.8399999999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219253.34</v>
      </c>
      <c r="D111" s="24">
        <f>C111</f>
        <v>219253.34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154751.74</v>
      </c>
      <c r="D112" s="24">
        <f t="shared" ref="D112:D119" si="1">C112</f>
        <v>154751.74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-74916.13</v>
      </c>
      <c r="D117" s="24">
        <f t="shared" si="1"/>
        <v>-74916.13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1024481.89</v>
      </c>
      <c r="D119" s="24">
        <f t="shared" si="1"/>
        <v>1024481.89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95" customHeight="1" x14ac:dyDescent="0.25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95" customHeight="1" x14ac:dyDescent="0.25">
      <c r="A3" s="153" t="s">
        <v>663</v>
      </c>
      <c r="B3" s="153"/>
      <c r="C3" s="15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500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8805464.2699999996</v>
      </c>
      <c r="D58" s="87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8805464.2699999996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8805464.2699999996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7857871.7599999998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7745909.21</v>
      </c>
      <c r="D99" s="53">
        <f>C99/$C$98</f>
        <v>0.98575154273069987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6875108.8100000005</v>
      </c>
      <c r="D100" s="53">
        <f t="shared" ref="D100:D163" si="0">C100/$C$98</f>
        <v>0.87493268151782622</v>
      </c>
      <c r="E100" s="49"/>
    </row>
    <row r="101" spans="1:5" x14ac:dyDescent="0.2">
      <c r="A101" s="51">
        <v>5111</v>
      </c>
      <c r="B101" s="49" t="s">
        <v>361</v>
      </c>
      <c r="C101" s="52">
        <v>1767499.64</v>
      </c>
      <c r="D101" s="53">
        <f t="shared" si="0"/>
        <v>0.22493363266595229</v>
      </c>
      <c r="E101" s="49"/>
    </row>
    <row r="102" spans="1:5" x14ac:dyDescent="0.2">
      <c r="A102" s="51">
        <v>5112</v>
      </c>
      <c r="B102" s="49" t="s">
        <v>362</v>
      </c>
      <c r="C102" s="52">
        <v>670654.37</v>
      </c>
      <c r="D102" s="53">
        <f t="shared" si="0"/>
        <v>8.5348093031235722E-2</v>
      </c>
      <c r="E102" s="49"/>
    </row>
    <row r="103" spans="1:5" x14ac:dyDescent="0.2">
      <c r="A103" s="51">
        <v>5113</v>
      </c>
      <c r="B103" s="49" t="s">
        <v>363</v>
      </c>
      <c r="C103" s="52">
        <v>548783.05000000005</v>
      </c>
      <c r="D103" s="53">
        <f t="shared" si="0"/>
        <v>6.9838636562325376E-2</v>
      </c>
      <c r="E103" s="49"/>
    </row>
    <row r="104" spans="1:5" x14ac:dyDescent="0.2">
      <c r="A104" s="51">
        <v>5114</v>
      </c>
      <c r="B104" s="49" t="s">
        <v>364</v>
      </c>
      <c r="C104" s="52">
        <v>1318625.1100000001</v>
      </c>
      <c r="D104" s="53">
        <f t="shared" si="0"/>
        <v>0.16780944640918907</v>
      </c>
      <c r="E104" s="49"/>
    </row>
    <row r="105" spans="1:5" x14ac:dyDescent="0.2">
      <c r="A105" s="51">
        <v>5115</v>
      </c>
      <c r="B105" s="49" t="s">
        <v>365</v>
      </c>
      <c r="C105" s="52">
        <v>2569546.64</v>
      </c>
      <c r="D105" s="53">
        <f t="shared" si="0"/>
        <v>0.32700287284912372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203645.55</v>
      </c>
      <c r="D107" s="53">
        <f t="shared" si="0"/>
        <v>2.5916120321108422E-2</v>
      </c>
      <c r="E107" s="49"/>
    </row>
    <row r="108" spans="1:5" x14ac:dyDescent="0.2">
      <c r="A108" s="51">
        <v>5121</v>
      </c>
      <c r="B108" s="49" t="s">
        <v>368</v>
      </c>
      <c r="C108" s="52">
        <v>118755.75</v>
      </c>
      <c r="D108" s="53">
        <f t="shared" si="0"/>
        <v>1.5112966160190937E-2</v>
      </c>
      <c r="E108" s="49"/>
    </row>
    <row r="109" spans="1:5" x14ac:dyDescent="0.2">
      <c r="A109" s="51">
        <v>5122</v>
      </c>
      <c r="B109" s="49" t="s">
        <v>369</v>
      </c>
      <c r="C109" s="52">
        <v>44000</v>
      </c>
      <c r="D109" s="53">
        <f t="shared" si="0"/>
        <v>5.5994805392446364E-3</v>
      </c>
      <c r="E109" s="49"/>
    </row>
    <row r="110" spans="1:5" x14ac:dyDescent="0.2">
      <c r="A110" s="51">
        <v>5123</v>
      </c>
      <c r="B110" s="49" t="s">
        <v>370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371</v>
      </c>
      <c r="C111" s="52">
        <v>1969.5</v>
      </c>
      <c r="D111" s="53">
        <f t="shared" si="0"/>
        <v>2.5064038459187072E-4</v>
      </c>
      <c r="E111" s="49"/>
    </row>
    <row r="112" spans="1:5" x14ac:dyDescent="0.2">
      <c r="A112" s="51">
        <v>5125</v>
      </c>
      <c r="B112" s="49" t="s">
        <v>372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373</v>
      </c>
      <c r="C113" s="52">
        <v>23384.959999999999</v>
      </c>
      <c r="D113" s="53">
        <f t="shared" si="0"/>
        <v>2.9759915552503239E-3</v>
      </c>
      <c r="E113" s="49"/>
    </row>
    <row r="114" spans="1:5" x14ac:dyDescent="0.2">
      <c r="A114" s="51">
        <v>5127</v>
      </c>
      <c r="B114" s="49" t="s">
        <v>374</v>
      </c>
      <c r="C114" s="52">
        <v>10500</v>
      </c>
      <c r="D114" s="53">
        <f t="shared" si="0"/>
        <v>1.3362396741379247E-3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5035.34</v>
      </c>
      <c r="D116" s="53">
        <f t="shared" si="0"/>
        <v>6.4080200769272926E-4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667154.85</v>
      </c>
      <c r="D117" s="53">
        <f t="shared" si="0"/>
        <v>8.4902740891765333E-2</v>
      </c>
      <c r="E117" s="49"/>
    </row>
    <row r="118" spans="1:5" x14ac:dyDescent="0.2">
      <c r="A118" s="51">
        <v>5131</v>
      </c>
      <c r="B118" s="49" t="s">
        <v>378</v>
      </c>
      <c r="C118" s="52">
        <v>138830.39999999999</v>
      </c>
      <c r="D118" s="53">
        <f t="shared" si="0"/>
        <v>1.7667684614898829E-2</v>
      </c>
      <c r="E118" s="49"/>
    </row>
    <row r="119" spans="1:5" x14ac:dyDescent="0.2">
      <c r="A119" s="51">
        <v>5132</v>
      </c>
      <c r="B119" s="49" t="s">
        <v>379</v>
      </c>
      <c r="C119" s="52">
        <v>186095.6</v>
      </c>
      <c r="D119" s="53">
        <f t="shared" si="0"/>
        <v>2.3682697514523961E-2</v>
      </c>
      <c r="E119" s="49"/>
    </row>
    <row r="120" spans="1:5" x14ac:dyDescent="0.2">
      <c r="A120" s="51">
        <v>5133</v>
      </c>
      <c r="B120" s="49" t="s">
        <v>380</v>
      </c>
      <c r="C120" s="52">
        <v>144240</v>
      </c>
      <c r="D120" s="53">
        <f t="shared" si="0"/>
        <v>1.8356115295014689E-2</v>
      </c>
      <c r="E120" s="49"/>
    </row>
    <row r="121" spans="1:5" x14ac:dyDescent="0.2">
      <c r="A121" s="51">
        <v>5134</v>
      </c>
      <c r="B121" s="49" t="s">
        <v>381</v>
      </c>
      <c r="C121" s="52">
        <v>17437.169999999998</v>
      </c>
      <c r="D121" s="53">
        <f t="shared" si="0"/>
        <v>2.2190703198750089E-3</v>
      </c>
      <c r="E121" s="49"/>
    </row>
    <row r="122" spans="1:5" x14ac:dyDescent="0.2">
      <c r="A122" s="51">
        <v>5135</v>
      </c>
      <c r="B122" s="49" t="s">
        <v>382</v>
      </c>
      <c r="C122" s="52">
        <v>27483.68</v>
      </c>
      <c r="D122" s="53">
        <f t="shared" si="0"/>
        <v>3.4975984387915237E-3</v>
      </c>
      <c r="E122" s="49"/>
    </row>
    <row r="123" spans="1:5" x14ac:dyDescent="0.2">
      <c r="A123" s="51">
        <v>5136</v>
      </c>
      <c r="B123" s="49" t="s">
        <v>383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384</v>
      </c>
      <c r="C124" s="52">
        <v>3900</v>
      </c>
      <c r="D124" s="53">
        <f t="shared" si="0"/>
        <v>4.963175932512292E-4</v>
      </c>
      <c r="E124" s="49"/>
    </row>
    <row r="125" spans="1:5" x14ac:dyDescent="0.2">
      <c r="A125" s="51">
        <v>5138</v>
      </c>
      <c r="B125" s="49" t="s">
        <v>385</v>
      </c>
      <c r="C125" s="52">
        <v>0</v>
      </c>
      <c r="D125" s="53">
        <f t="shared" si="0"/>
        <v>0</v>
      </c>
      <c r="E125" s="49"/>
    </row>
    <row r="126" spans="1:5" x14ac:dyDescent="0.2">
      <c r="A126" s="51">
        <v>5139</v>
      </c>
      <c r="B126" s="49" t="s">
        <v>386</v>
      </c>
      <c r="C126" s="52">
        <v>149168</v>
      </c>
      <c r="D126" s="53">
        <f t="shared" si="0"/>
        <v>1.8983257115410091E-2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396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111962.55</v>
      </c>
      <c r="D185" s="53">
        <f t="shared" si="1"/>
        <v>1.4248457269300104E-2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111962.55</v>
      </c>
      <c r="D186" s="53">
        <f t="shared" si="1"/>
        <v>1.4248457269300104E-2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106752.55</v>
      </c>
      <c r="D191" s="53">
        <f t="shared" si="1"/>
        <v>1.3585427869085001E-2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5210</v>
      </c>
      <c r="D193" s="53">
        <f t="shared" si="1"/>
        <v>6.6302940021510355E-4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662</v>
      </c>
      <c r="B1" s="156"/>
      <c r="C1" s="156"/>
      <c r="D1" s="27" t="s">
        <v>605</v>
      </c>
      <c r="E1" s="28">
        <v>2023</v>
      </c>
    </row>
    <row r="2" spans="1:5" ht="18.95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95" customHeight="1" x14ac:dyDescent="0.2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947592.51</v>
      </c>
    </row>
    <row r="15" spans="1:5" x14ac:dyDescent="0.2">
      <c r="A15" s="33">
        <v>3220</v>
      </c>
      <c r="B15" s="29" t="s">
        <v>469</v>
      </c>
      <c r="C15" s="34">
        <v>2182916.56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662</v>
      </c>
      <c r="B1" s="156"/>
      <c r="C1" s="156"/>
      <c r="D1" s="27" t="s">
        <v>605</v>
      </c>
      <c r="E1" s="28">
        <v>2023</v>
      </c>
    </row>
    <row r="2" spans="1:5" s="35" customFormat="1" ht="18.95" customHeight="1" x14ac:dyDescent="0.25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95" customHeight="1" x14ac:dyDescent="0.25">
      <c r="A3" s="156" t="s">
        <v>663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2679525.59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1389630.01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2679525.59</v>
      </c>
      <c r="D15" s="123">
        <f>SUM(D8:D14)</f>
        <v>1389630.01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130795.02</v>
      </c>
      <c r="D28" s="123">
        <f>SUM(D29:D36)</f>
        <v>130795.02</v>
      </c>
    </row>
    <row r="29" spans="1:4" x14ac:dyDescent="0.2">
      <c r="A29" s="33">
        <v>1241</v>
      </c>
      <c r="B29" s="29" t="s">
        <v>237</v>
      </c>
      <c r="C29" s="34">
        <v>130795.02</v>
      </c>
      <c r="D29" s="34">
        <v>130795.02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130795.02</v>
      </c>
      <c r="D43" s="123">
        <f>D20+D28+D37</f>
        <v>130795.02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947592.51</v>
      </c>
      <c r="D47" s="123">
        <v>0</v>
      </c>
    </row>
    <row r="48" spans="1:5" x14ac:dyDescent="0.2">
      <c r="A48" s="33"/>
      <c r="B48" s="124" t="s">
        <v>617</v>
      </c>
      <c r="C48" s="123">
        <f>C51+C63+C91+C94+C49</f>
        <v>266714.55</v>
      </c>
      <c r="D48" s="123">
        <f>D51+D63+D91+D94+D49</f>
        <v>171641.04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111962.55</v>
      </c>
      <c r="D63" s="123">
        <f>D64+D73+D76+D82</f>
        <v>171641.04</v>
      </c>
    </row>
    <row r="64" spans="1:4" x14ac:dyDescent="0.2">
      <c r="A64" s="33">
        <v>5510</v>
      </c>
      <c r="B64" s="29" t="s">
        <v>439</v>
      </c>
      <c r="C64" s="34">
        <f>SUM(C65:C72)</f>
        <v>111962.55</v>
      </c>
      <c r="D64" s="34">
        <f>SUM(D65:D72)</f>
        <v>171641.04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106752.55</v>
      </c>
      <c r="D69" s="34">
        <v>169036.04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5210</v>
      </c>
      <c r="D71" s="34">
        <v>2605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154752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2000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152752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0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0</v>
      </c>
      <c r="D109" s="142">
        <f>+D110+D112</f>
        <v>0</v>
      </c>
    </row>
    <row r="110" spans="1:4" x14ac:dyDescent="0.2">
      <c r="A110" s="140">
        <v>4300</v>
      </c>
      <c r="B110" s="146" t="s">
        <v>659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352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637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1214307.06</v>
      </c>
      <c r="D122" s="123">
        <f>D47+D48+D100-D106-D109</f>
        <v>171641.04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2019-02-13T21:19:08Z</cp:lastPrinted>
  <dcterms:created xsi:type="dcterms:W3CDTF">2012-12-11T20:36:24Z</dcterms:created>
  <dcterms:modified xsi:type="dcterms:W3CDTF">2024-01-27T18:15:41Z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