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4\"/>
    </mc:Choice>
  </mc:AlternateContent>
  <xr:revisionPtr revIDLastSave="0" documentId="13_ncr:1_{A2A069D6-72C6-4357-9922-5ACCB79FE6A4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state="hidden" r:id="rId2"/>
    <sheet name="ACT (I)" sheetId="16" state="hidden" r:id="rId3"/>
    <sheet name="ESF" sheetId="59" r:id="rId4"/>
    <sheet name="ESF (I)" sheetId="2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calcPr calcId="191029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58" i="62" l="1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39" i="65" l="1"/>
  <c r="B50" i="65"/>
  <c r="B48" i="65"/>
  <c r="B37" i="65"/>
  <c r="A3" i="60"/>
  <c r="A1" i="60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<sst xmlns="http://schemas.openxmlformats.org/spreadsheetml/2006/main" count="937" uniqueCount="670">
  <si>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</si>
  <si>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</si>
  <si>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</si>
  <si>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</si>
  <si>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</si>
  <si>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</si>
  <si>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</si>
  <si>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</si>
  <si>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</si>
  <si>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</si>
  <si>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</si>
  <si>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</si>
  <si>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</si>
  <si>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</si>
  <si>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</si>
  <si>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</si>
  <si>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</si>
  <si>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</si>
  <si>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</si>
  <si>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</si>
  <si>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</si>
  <si>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</si>
  <si>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</si>
  <si>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</si>
  <si>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</si>
  <si>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</si>
  <si>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</si>
  <si>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</si>
  <si>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</si>
  <si>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</si>
  <si>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</si>
  <si>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</si>
  <si>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</si>
  <si>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</si>
  <si>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</si>
  <si>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</si>
  <si>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</si>
  <si>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</si>
  <si>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</si>
  <si>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</si>
  <si>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</si>
  <si>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</si>
  <si>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</si>
  <si>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</si>
  <si>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</si>
  <si>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</si>
  <si>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</si>
  <si>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</si>
  <si>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</si>
  <si>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</si>
  <si>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</si>
  <si>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</si>
  <si>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</si>
  <si>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</si>
  <si>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</si>
  <si>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</si>
  <si>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</si>
  <si>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</si>
  <si>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</si>
  <si>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</si>
  <si>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</si>
  <si>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</si>
  <si>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</si>
  <si>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</si>
  <si>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</si>
  <si>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</si>
  <si>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</si>
  <si>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</si>
  <si>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</si>
  <si>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</si>
  <si>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</si>
  <si>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</si>
  <si>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</si>
  <si>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</si>
  <si>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</si>
  <si>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</si>
  <si>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</si>
  <si>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</si>
  <si>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</si>
  <si>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</si>
  <si>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</si>
  <si>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</si>
  <si>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</si>
  <si>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</si>
  <si>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</si>
  <si>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</si>
  <si>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</si>
  <si>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</si>
  <si>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</si>
  <si>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</si>
  <si>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</si>
  <si>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</si>
  <si>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</si>
  <si>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</si>
  <si>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</si>
  <si>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</si>
  <si>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</si>
  <si>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</si>
  <si>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</si>
  <si>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</si>
  <si>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</si>
  <si>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</si>
  <si>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</si>
  <si>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</si>
  <si>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</si>
  <si>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</si>
  <si>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</si>
  <si>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</si>
  <si>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</si>
  <si>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</si>
  <si>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</si>
  <si>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</si>
  <si>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</si>
  <si>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</si>
  <si>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</si>
  <si>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</si>
  <si>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</si>
  <si>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</si>
  <si>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</si>
  <si>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</si>
  <si>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</si>
  <si>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</si>
  <si>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</si>
  <si>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</si>
  <si>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</si>
  <si>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</si>
  <si>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</si>
  <si>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</si>
  <si>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</si>
  <si>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</si>
  <si>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</si>
  <si>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</si>
  <si>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</si>
  <si>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</si>
  <si>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</si>
  <si>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</si>
  <si>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</si>
  <si>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</si>
  <si>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</si>
  <si>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</si>
  <si>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</si>
  <si>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</si>
  <si>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</si>
  <si>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</si>
  <si>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</si>
  <si>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</si>
  <si>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</si>
  <si>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</si>
  <si>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</si>
  <si>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</si>
  <si>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</si>
  <si>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</si>
  <si>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</si>
  <si>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</si>
  <si>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</si>
  <si>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</si>
  <si>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</si>
  <si>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</si>
  <si>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</si>
  <si>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</si>
  <si>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</si>
  <si>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</si>
  <si>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</si>
  <si>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</si>
  <si>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</si>
  <si>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</si>
  <si>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</si>
  <si>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</si>
  <si>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</si>
  <si>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</si>
  <si>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</si>
  <si>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</si>
  <si>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</si>
  <si>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</si>
  <si>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</si>
  <si>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</si>
  <si>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</si>
  <si>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</si>
  <si>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</si>
  <si>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</si>
  <si>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</si>
  <si>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</si>
  <si>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</si>
  <si>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</si>
  <si>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</si>
  <si>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</si>
  <si>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</si>
  <si>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</si>
  <si>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</si>
  <si>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</si>
  <si>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</si>
  <si>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</si>
  <si>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</si>
  <si>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</si>
  <si>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</si>
  <si>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</si>
  <si>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</si>
  <si>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</si>
  <si>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</si>
  <si>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</si>
  <si>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</si>
  <si>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</si>
  <si>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</si>
  <si>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</si>
  <si>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</si>
  <si>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</si>
  <si>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</si>
  <si>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</si>
  <si>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</si>
  <si>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</si>
  <si>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</si>
  <si>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</si>
  <si>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</si>
  <si>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</si>
  <si>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</si>
  <si>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</si>
  <si>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</si>
  <si>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</si>
  <si>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</si>
  <si>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</si>
  <si>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</si>
  <si>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</si>
  <si>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</si>
  <si>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</si>
  <si>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</si>
  <si>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</si>
  <si>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</si>
  <si>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</si>
  <si>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</si>
  <si>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</si>
  <si>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</si>
  <si>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</si>
  <si>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</si>
  <si>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</si>
  <si>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</si>
  <si>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</si>
  <si>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</si>
  <si>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</si>
  <si>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</si>
  <si>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</si>
  <si>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</si>
  <si>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</si>
  <si>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</si>
  <si>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</si>
  <si>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</si>
  <si>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</si>
  <si>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</si>
  <si>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</si>
  <si>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</si>
  <si>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</si>
  <si>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</si>
  <si>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</si>
  <si>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</si>
  <si>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</si>
  <si>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</si>
  <si>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</si>
  <si>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</si>
  <si>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</si>
  <si>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</si>
  <si>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</si>
  <si>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</si>
  <si>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</si>
  <si>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</si>
  <si>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</si>
  <si>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</si>
  <si>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</si>
  <si>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</si>
  <si>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</si>
  <si>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</si>
  <si>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</si>
  <si>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</si>
  <si>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</si>
  <si>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</si>
  <si>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</si>
  <si>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</si>
  <si>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</si>
  <si>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</si>
  <si>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</si>
  <si>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</si>
  <si>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</si>
  <si>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</si>
  <si>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</si>
  <si>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</si>
  <si>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</si>
  <si>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</si>
  <si>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</si>
  <si>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</si>
  <si>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</si>
  <si>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</si>
  <si>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</si>
  <si>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</si>
  <si>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</si>
  <si>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</si>
  <si>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</si>
  <si>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</si>
  <si>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</si>
  <si>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</si>
  <si>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</si>
  <si>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</si>
  <si>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</si>
  <si>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</si>
  <si>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</si>
  <si>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</si>
  <si>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</si>
  <si>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</si>
  <si>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</si>
  <si>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</si>
  <si>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</si>
  <si>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</si>
  <si>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</si>
  <si>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</si>
  <si>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</si>
  <si>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</si>
  <si>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</si>
  <si>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</si>
  <si>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</si>
  <si>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</si>
  <si>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</si>
  <si>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</si>
  <si>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</si>
  <si>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</si>
  <si>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</si>
  <si>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</si>
  <si>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</si>
  <si>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</si>
  <si>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</si>
  <si>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</si>
  <si>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</si>
  <si>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</si>
  <si>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</si>
  <si>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</si>
  <si>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</si>
  <si>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</si>
  <si>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</si>
  <si>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</si>
  <si>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</si>
  <si>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</si>
  <si>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</si>
  <si>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</si>
  <si>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</si>
  <si>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</si>
  <si>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</si>
  <si>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</si>
  <si>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</si>
  <si>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</si>
  <si>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</si>
  <si>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</si>
  <si>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</si>
  <si>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</si>
  <si>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</si>
  <si>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</si>
  <si>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</si>
  <si>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</si>
  <si>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</si>
  <si>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</si>
  <si>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</si>
  <si>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</si>
  <si>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</si>
  <si>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</si>
  <si>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</si>
  <si>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</si>
  <si>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</si>
  <si>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</si>
  <si>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</si>
  <si>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</si>
  <si>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</si>
  <si>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</si>
  <si>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</si>
  <si>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</si>
  <si>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</si>
  <si>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</si>
  <si>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</si>
  <si>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</si>
  <si>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</si>
  <si>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</si>
  <si>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</si>
  <si>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</si>
  <si>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</si>
  <si>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</si>
  <si>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</si>
  <si>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</si>
  <si>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</si>
  <si>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</si>
  <si>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</si>
  <si>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</si>
  <si>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</si>
  <si>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</si>
  <si>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</si>
  <si>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</si>
  <si>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</si>
  <si>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</si>
  <si>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</si>
  <si>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</si>
  <si>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</si>
  <si>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</si>
  <si>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</si>
  <si>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</si>
  <si>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</si>
  <si>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</si>
  <si>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</si>
  <si>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</si>
  <si>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</si>
  <si>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</si>
  <si>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</si>
  <si>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</si>
  <si>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</si>
  <si>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</si>
  <si>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</si>
  <si>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</si>
  <si>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</si>
  <si>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</si>
  <si>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</si>
  <si>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</si>
  <si>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</si>
  <si>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</si>
  <si>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</si>
  <si>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</si>
  <si>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</si>
  <si>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</si>
  <si>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</si>
  <si>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</si>
  <si>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</si>
  <si>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</si>
  <si>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</si>
  <si>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</si>
  <si>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</si>
  <si>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</si>
  <si>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</si>
  <si>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</si>
  <si>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</si>
  <si>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</si>
  <si>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</si>
  <si>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</si>
  <si>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</si>
  <si>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</si>
  <si>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</si>
  <si>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</si>
  <si>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</si>
  <si>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</si>
  <si>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</si>
  <si>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</si>
  <si>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</si>
  <si>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</si>
  <si>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</si>
  <si>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</si>
  <si>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</si>
  <si>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</si>
  <si>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</si>
  <si>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</si>
  <si>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</si>
  <si>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</si>
  <si>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</si>
  <si>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</si>
  <si>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</si>
  <si>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</si>
  <si>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</si>
  <si>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</si>
  <si>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</si>
  <si>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</si>
  <si>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</si>
  <si>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</si>
  <si>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</si>
  <si>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</si>
  <si>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</si>
  <si>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</si>
  <si>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</si>
  <si>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</si>
  <si>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</si>
  <si>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</si>
  <si>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</si>
  <si>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</si>
  <si>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</si>
  <si>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</si>
  <si>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</si>
  <si>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</si>
  <si>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</si>
  <si>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</si>
  <si>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</si>
  <si>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</si>
  <si>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</si>
  <si>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</si>
  <si>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</si>
  <si>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</si>
  <si>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</si>
  <si>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</si>
  <si>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</si>
  <si>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</si>
  <si>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</si>
  <si>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</si>
  <si>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</si>
  <si>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</si>
  <si>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</si>
  <si>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</si>
  <si>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</si>
  <si>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</si>
  <si>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</si>
  <si>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</si>
  <si>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</si>
  <si>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</si>
  <si>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</si>
  <si>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</si>
  <si>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</si>
  <si>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</si>
  <si>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</si>
  <si>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</si>
  <si>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</si>
  <si>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</si>
  <si>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</si>
  <si>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</si>
  <si>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</si>
  <si>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</si>
  <si>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</si>
  <si>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</si>
  <si>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</si>
  <si>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</si>
  <si>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</si>
  <si>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</si>
  <si>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</si>
  <si>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</si>
  <si>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</si>
  <si>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</si>
  <si>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</si>
  <si>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</si>
  <si>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</si>
  <si>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</si>
  <si>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</si>
  <si>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</si>
  <si>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</si>
  <si>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</si>
  <si>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</si>
  <si>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</si>
  <si>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</si>
  <si>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</si>
  <si>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</si>
  <si>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</si>
  <si>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</si>
  <si>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</si>
  <si>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</si>
  <si>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</si>
  <si>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</si>
  <si>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</si>
  <si>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</si>
  <si>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</si>
  <si>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</si>
  <si>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</si>
  <si>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</si>
  <si>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</si>
  <si>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</si>
  <si>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</si>
  <si>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</si>
  <si>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</si>
  <si>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</si>
  <si>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</si>
  <si>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</si>
  <si>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</si>
  <si>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</si>
  <si>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</si>
  <si>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</si>
  <si>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</si>
  <si>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</si>
  <si>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</si>
  <si>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</si>
  <si>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</si>
  <si>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</si>
  <si>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</si>
  <si>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</si>
  <si>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</si>
  <si>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</si>
  <si>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</si>
  <si>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</si>
  <si>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</si>
  <si>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</si>
  <si>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</si>
  <si>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</si>
  <si>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</si>
  <si>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</si>
  <si>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</si>
  <si>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</si>
  <si>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</si>
  <si>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</si>
  <si>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</si>
  <si>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</si>
  <si>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</si>
  <si>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</si>
  <si>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</si>
  <si>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</si>
  <si>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</si>
  <si>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</si>
  <si>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</si>
  <si>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</si>
  <si>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</si>
  <si>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</si>
  <si>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</si>
  <si>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</si>
  <si>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</si>
  <si>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</si>
  <si>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</si>
  <si>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</si>
  <si>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</si>
  <si>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</si>
  <si>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</si>
  <si>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</si>
  <si>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</si>
  <si>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</si>
  <si>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</si>
  <si>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</si>
  <si>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</si>
  <si>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</si>
  <si>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</si>
  <si>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</si>
  <si>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</si>
  <si>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</si>
  <si>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20XN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</si>
  <si>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</si>
  <si>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</si>
  <si>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</si>
  <si>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</si>
  <si>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</si>
  <si>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</si>
  <si>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</si>
  <si>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</si>
  <si>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</si>
  <si>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</si>
  <si>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</si>
  <si>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</si>
  <si>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</si>
  <si>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</si>
  <si>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</si>
  <si>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</si>
  <si>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</si>
  <si>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</si>
  <si>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</si>
  <si>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</si>
  <si>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</si>
  <si>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</si>
  <si>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</si>
  <si>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</si>
  <si>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</si>
  <si>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</si>
  <si>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</si>
  <si>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</si>
  <si>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</si>
  <si>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</si>
  <si>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</si>
  <si>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</si>
  <si>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</si>
  <si>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</si>
  <si>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</si>
  <si>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</si>
  <si>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</si>
  <si>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</si>
  <si>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</si>
  <si>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</si>
  <si>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</si>
  <si>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</si>
  <si>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</si>
  <si>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</si>
  <si>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</si>
  <si>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</si>
  <si>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</si>
  <si>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</si>
  <si>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</si>
  <si>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</si>
  <si>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</si>
  <si>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</si>
  <si>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</si>
  <si>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</si>
  <si>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</si>
  <si>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Instituto de Planeación de Guanajuato, Gto.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</si>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</sst>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2" fillId="0" borderId="14" xfId="13" applyFont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8" t="s">
        <v>668</v>
      </c>
      <c r="B1" s="158"/>
      <c r="C1" s="17"/>
      <c r="D1" s="14" t="s">
        <v>601</v>
      </c>
      <c r="E1" s="15">
        <v>2024</v>
      </c>
    </row>
    <row r="2" spans="1:5" ht="18.95" customHeight="1" x14ac:dyDescent="0.2">
      <c r="A2" s="159" t="s">
        <v>600</v>
      </c>
      <c r="B2" s="159"/>
      <c r="C2" s="36"/>
      <c r="D2" s="14" t="s">
        <v>602</v>
      </c>
      <c r="E2" s="17" t="s">
        <v>607</v>
      </c>
    </row>
    <row r="3" spans="1:5" ht="18.95" customHeight="1" x14ac:dyDescent="0.2">
      <c r="A3" s="158" t="s">
        <v>669</v>
      </c>
      <c r="B3" s="158"/>
      <c r="C3" s="17"/>
      <c r="D3" s="14" t="s">
        <v>603</v>
      </c>
      <c r="E3" s="15">
        <v>1</v>
      </c>
    </row>
    <row r="4" spans="1:5" ht="18.95" customHeight="1" x14ac:dyDescent="0.2">
      <c r="A4" s="158" t="s">
        <v>623</v>
      </c>
      <c r="B4" s="158"/>
      <c r="C4" s="158"/>
      <c r="D4" s="158"/>
      <c r="E4" s="158"/>
    </row>
    <row r="5" spans="1:5" ht="15" customHeight="1" x14ac:dyDescent="0.2">
      <c r="A5" s="124" t="s">
        <v>41</v>
      </c>
      <c r="B5" s="123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568</v>
      </c>
      <c r="B10" s="44" t="s">
        <v>303</v>
      </c>
    </row>
    <row r="11" spans="1:5" x14ac:dyDescent="0.2">
      <c r="A11" s="43" t="s">
        <v>569</v>
      </c>
      <c r="B11" s="44" t="s">
        <v>570</v>
      </c>
    </row>
    <row r="12" spans="1:5" x14ac:dyDescent="0.2">
      <c r="A12" s="43" t="s">
        <v>571</v>
      </c>
      <c r="B12" s="44" t="s">
        <v>340</v>
      </c>
    </row>
    <row r="13" spans="1:5" x14ac:dyDescent="0.2">
      <c r="A13" s="43" t="s">
        <v>572</v>
      </c>
      <c r="B13" s="44" t="s">
        <v>357</v>
      </c>
    </row>
    <row r="14" spans="1:5" x14ac:dyDescent="0.2">
      <c r="A14" s="43" t="s">
        <v>1</v>
      </c>
      <c r="B14" s="44" t="s">
        <v>2</v>
      </c>
    </row>
    <row r="15" spans="1:5" x14ac:dyDescent="0.2">
      <c r="A15" s="43" t="s">
        <v>3</v>
      </c>
      <c r="B15" s="44" t="s">
        <v>4</v>
      </c>
    </row>
    <row r="16" spans="1:5" x14ac:dyDescent="0.2">
      <c r="A16" s="43" t="s">
        <v>5</v>
      </c>
      <c r="B16" s="44" t="s">
        <v>6</v>
      </c>
    </row>
    <row r="17" spans="1:2" x14ac:dyDescent="0.2">
      <c r="A17" s="43" t="s">
        <v>130</v>
      </c>
      <c r="B17" s="44" t="s">
        <v>582</v>
      </c>
    </row>
    <row r="18" spans="1:2" x14ac:dyDescent="0.2">
      <c r="A18" s="43" t="s">
        <v>7</v>
      </c>
      <c r="B18" s="44" t="s">
        <v>583</v>
      </c>
    </row>
    <row r="19" spans="1:2" x14ac:dyDescent="0.2">
      <c r="A19" s="43" t="s">
        <v>8</v>
      </c>
      <c r="B19" s="44" t="s">
        <v>129</v>
      </c>
    </row>
    <row r="20" spans="1:2" x14ac:dyDescent="0.2">
      <c r="A20" s="43" t="s">
        <v>9</v>
      </c>
      <c r="B20" s="44" t="s">
        <v>10</v>
      </c>
    </row>
    <row r="21" spans="1:2" x14ac:dyDescent="0.2">
      <c r="A21" s="43" t="s">
        <v>11</v>
      </c>
      <c r="B21" s="44" t="s">
        <v>12</v>
      </c>
    </row>
    <row r="22" spans="1:2" x14ac:dyDescent="0.2">
      <c r="A22" s="43" t="s">
        <v>13</v>
      </c>
      <c r="B22" s="44" t="s">
        <v>14</v>
      </c>
    </row>
    <row r="23" spans="1:2" x14ac:dyDescent="0.2">
      <c r="A23" s="43" t="s">
        <v>15</v>
      </c>
      <c r="B23" s="44" t="s">
        <v>16</v>
      </c>
    </row>
    <row r="24" spans="1:2" x14ac:dyDescent="0.2">
      <c r="A24" s="43" t="s">
        <v>17</v>
      </c>
      <c r="B24" s="44" t="s">
        <v>584</v>
      </c>
    </row>
    <row r="25" spans="1:2" x14ac:dyDescent="0.2">
      <c r="A25" s="43" t="s">
        <v>18</v>
      </c>
      <c r="B25" s="44" t="s">
        <v>19</v>
      </c>
    </row>
    <row r="26" spans="1:2" x14ac:dyDescent="0.2">
      <c r="A26" s="43" t="s">
        <v>20</v>
      </c>
      <c r="B26" s="44" t="s">
        <v>182</v>
      </c>
    </row>
    <row r="27" spans="1:2" x14ac:dyDescent="0.2">
      <c r="A27" s="43" t="s">
        <v>21</v>
      </c>
      <c r="B27" s="44" t="s">
        <v>22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3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42578125" style="38" customWidth="1"/>
    <col min="2" max="2" width="63.140625" style="38" customWidth="1"/>
    <col min="3" max="3" width="17.5703125" style="38" customWidth="1"/>
    <col min="4" max="16384" width="11.42578125" style="38"/>
  </cols>
  <sheetData>
    <row r="1" spans="1:3" s="37" customFormat="1" ht="18" customHeight="1" x14ac:dyDescent="0.25">
      <c r="A1" s="163" t="s">
        <v>668</v>
      </c>
      <c r="B1" s="164"/>
      <c r="C1" s="165"/>
    </row>
    <row r="2" spans="1:3" s="37" customFormat="1" ht="18" customHeight="1" x14ac:dyDescent="0.25">
      <c r="A2" s="166" t="s">
        <v>613</v>
      </c>
      <c r="B2" s="167"/>
      <c r="C2" s="168"/>
    </row>
    <row r="3" spans="1:3" s="37" customFormat="1" ht="18" customHeight="1" x14ac:dyDescent="0.25">
      <c r="A3" s="166" t="s">
        <v>669</v>
      </c>
      <c r="B3" s="167"/>
      <c r="C3" s="168"/>
    </row>
    <row r="4" spans="1:3" s="39" customFormat="1" ht="18" customHeight="1" x14ac:dyDescent="0.2">
      <c r="A4" s="169" t="s">
        <v>614</v>
      </c>
      <c r="B4" s="170"/>
      <c r="C4" s="171"/>
    </row>
    <row r="5" spans="1:3" x14ac:dyDescent="0.2">
      <c r="A5" s="54" t="s">
        <v>520</v>
      </c>
      <c r="B5" s="54"/>
      <c r="C5" s="130">
        <v>2089880.61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1">
        <f>SUM(C8:C13)</f>
        <v>0</v>
      </c>
    </row>
    <row r="8" spans="1:3" x14ac:dyDescent="0.2">
      <c r="A8" s="71" t="s">
        <v>522</v>
      </c>
      <c r="B8" s="70" t="s">
        <v>341</v>
      </c>
      <c r="C8" s="132">
        <v>0</v>
      </c>
    </row>
    <row r="9" spans="1:3" x14ac:dyDescent="0.2">
      <c r="A9" s="58" t="s">
        <v>523</v>
      </c>
      <c r="B9" s="59" t="s">
        <v>532</v>
      </c>
      <c r="C9" s="132">
        <v>0</v>
      </c>
    </row>
    <row r="10" spans="1:3" x14ac:dyDescent="0.2">
      <c r="A10" s="58" t="s">
        <v>524</v>
      </c>
      <c r="B10" s="59" t="s">
        <v>349</v>
      </c>
      <c r="C10" s="132">
        <v>0</v>
      </c>
    </row>
    <row r="11" spans="1:3" x14ac:dyDescent="0.2">
      <c r="A11" s="58" t="s">
        <v>525</v>
      </c>
      <c r="B11" s="59" t="s">
        <v>350</v>
      </c>
      <c r="C11" s="132">
        <v>0</v>
      </c>
    </row>
    <row r="12" spans="1:3" x14ac:dyDescent="0.2">
      <c r="A12" s="58" t="s">
        <v>526</v>
      </c>
      <c r="B12" s="59" t="s">
        <v>351</v>
      </c>
      <c r="C12" s="132">
        <v>0</v>
      </c>
    </row>
    <row r="13" spans="1:3" x14ac:dyDescent="0.2">
      <c r="A13" s="60" t="s">
        <v>527</v>
      </c>
      <c r="B13" s="61" t="s">
        <v>528</v>
      </c>
      <c r="C13" s="132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1">
        <f>SUM(C16:C18)</f>
        <v>0</v>
      </c>
    </row>
    <row r="16" spans="1:3" x14ac:dyDescent="0.2">
      <c r="A16" s="65">
        <v>3.1</v>
      </c>
      <c r="B16" s="59" t="s">
        <v>531</v>
      </c>
      <c r="C16" s="132">
        <v>0</v>
      </c>
    </row>
    <row r="17" spans="1:3" x14ac:dyDescent="0.2">
      <c r="A17" s="66">
        <v>3.2</v>
      </c>
      <c r="B17" s="59" t="s">
        <v>529</v>
      </c>
      <c r="C17" s="132">
        <v>0</v>
      </c>
    </row>
    <row r="18" spans="1:3" x14ac:dyDescent="0.2">
      <c r="A18" s="66">
        <v>3.3</v>
      </c>
      <c r="B18" s="61" t="s">
        <v>530</v>
      </c>
      <c r="C18" s="133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0">
        <f>C5+C7-C15</f>
        <v>2089880.61</v>
      </c>
    </row>
    <row r="22" spans="1:3" x14ac:dyDescent="0.2">
      <c r="B22" s="38" t="s">
        <v>625</v>
      </c>
    </row>
    <row r="45" spans="3:3" x14ac:dyDescent="0.2">
      <c r="C45" s="38">
        <v>0</v>
      </c>
    </row>
    <row r="47" spans="3:3" x14ac:dyDescent="0.2">
      <c r="C47" s="38">
        <v>0</v>
      </c>
    </row>
    <row r="48" spans="3:3" x14ac:dyDescent="0.2">
      <c r="C48" s="38">
        <v>0</v>
      </c>
    </row>
    <row r="49" spans="3:3" x14ac:dyDescent="0.2">
      <c r="C49" s="38">
        <v>0</v>
      </c>
    </row>
    <row r="50" spans="3:3" x14ac:dyDescent="0.2">
      <c r="C50" s="38">
        <v>0</v>
      </c>
    </row>
    <row r="51" spans="3:3" x14ac:dyDescent="0.2">
      <c r="C51" s="38">
        <v>0</v>
      </c>
    </row>
    <row r="52" spans="3:3" x14ac:dyDescent="0.2">
      <c r="C52" s="38">
        <v>0</v>
      </c>
    </row>
    <row r="53" spans="3:3" x14ac:dyDescent="0.2">
      <c r="C53" s="38">
        <v>0</v>
      </c>
    </row>
    <row r="54" spans="3:3" x14ac:dyDescent="0.2">
      <c r="C54" s="38">
        <v>0</v>
      </c>
    </row>
    <row r="60" spans="3:3" x14ac:dyDescent="0.2">
      <c r="C60" s="38">
        <v>0</v>
      </c>
    </row>
    <row r="61" spans="3:3" x14ac:dyDescent="0.2">
      <c r="C61" s="38">
        <v>0</v>
      </c>
    </row>
    <row r="62" spans="3:3" x14ac:dyDescent="0.2">
      <c r="C62" s="38">
        <v>0</v>
      </c>
    </row>
    <row r="63" spans="3:3" x14ac:dyDescent="0.2">
      <c r="C63" s="38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topLeftCell="A13" workbookViewId="0">
      <selection activeCell="B56" sqref="B56"/>
    </sheetView>
  </sheetViews>
  <sheetFormatPr baseColWidth="10" defaultColWidth="11.42578125" defaultRowHeight="11.25" x14ac:dyDescent="0.2"/>
  <cols>
    <col min="1" max="1" width="3.5703125" style="38" customWidth="1"/>
    <col min="2" max="2" width="62.140625" style="38" customWidth="1"/>
    <col min="3" max="3" width="17.5703125" style="38" customWidth="1"/>
    <col min="4" max="16384" width="11.42578125" style="38"/>
  </cols>
  <sheetData>
    <row r="1" spans="1:3" s="40" customFormat="1" ht="18.95" customHeight="1" x14ac:dyDescent="0.25">
      <c r="A1" s="172" t="s">
        <v>668</v>
      </c>
      <c r="B1" s="173"/>
      <c r="C1" s="174"/>
    </row>
    <row r="2" spans="1:3" s="40" customFormat="1" ht="18.95" customHeight="1" x14ac:dyDescent="0.25">
      <c r="A2" s="175" t="s">
        <v>615</v>
      </c>
      <c r="B2" s="176"/>
      <c r="C2" s="177"/>
    </row>
    <row r="3" spans="1:3" s="40" customFormat="1" ht="18.95" customHeight="1" x14ac:dyDescent="0.25">
      <c r="A3" s="175" t="s">
        <v>669</v>
      </c>
      <c r="B3" s="176"/>
      <c r="C3" s="177"/>
    </row>
    <row r="4" spans="1:3" x14ac:dyDescent="0.2">
      <c r="A4" s="169" t="s">
        <v>614</v>
      </c>
      <c r="B4" s="170"/>
      <c r="C4" s="171"/>
    </row>
    <row r="5" spans="1:3" x14ac:dyDescent="0.2">
      <c r="A5" s="79" t="s">
        <v>533</v>
      </c>
      <c r="B5" s="54"/>
      <c r="C5" s="134">
        <v>2012641.42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1">
        <f>SUM(C8:C28)</f>
        <v>0</v>
      </c>
    </row>
    <row r="8" spans="1:3" x14ac:dyDescent="0.2">
      <c r="A8" s="119">
        <v>2.1</v>
      </c>
      <c r="B8" s="80" t="s">
        <v>369</v>
      </c>
      <c r="C8" s="135">
        <v>0</v>
      </c>
    </row>
    <row r="9" spans="1:3" x14ac:dyDescent="0.2">
      <c r="A9" s="119">
        <v>2.2000000000000002</v>
      </c>
      <c r="B9" s="80" t="s">
        <v>366</v>
      </c>
      <c r="C9" s="135">
        <v>0</v>
      </c>
    </row>
    <row r="10" spans="1:3" x14ac:dyDescent="0.2">
      <c r="A10" s="85">
        <v>2.2999999999999998</v>
      </c>
      <c r="B10" s="72" t="s">
        <v>236</v>
      </c>
      <c r="C10" s="135">
        <v>0</v>
      </c>
    </row>
    <row r="11" spans="1:3" x14ac:dyDescent="0.2">
      <c r="A11" s="85">
        <v>2.4</v>
      </c>
      <c r="B11" s="72" t="s">
        <v>237</v>
      </c>
      <c r="C11" s="135">
        <v>0</v>
      </c>
    </row>
    <row r="12" spans="1:3" x14ac:dyDescent="0.2">
      <c r="A12" s="85">
        <v>2.5</v>
      </c>
      <c r="B12" s="72" t="s">
        <v>238</v>
      </c>
      <c r="C12" s="135">
        <v>0</v>
      </c>
    </row>
    <row r="13" spans="1:3" x14ac:dyDescent="0.2">
      <c r="A13" s="85">
        <v>2.6</v>
      </c>
      <c r="B13" s="72" t="s">
        <v>239</v>
      </c>
      <c r="C13" s="135">
        <v>0</v>
      </c>
    </row>
    <row r="14" spans="1:3" x14ac:dyDescent="0.2">
      <c r="A14" s="85">
        <v>2.7</v>
      </c>
      <c r="B14" s="72" t="s">
        <v>240</v>
      </c>
      <c r="C14" s="135">
        <v>0</v>
      </c>
    </row>
    <row r="15" spans="1:3" x14ac:dyDescent="0.2">
      <c r="A15" s="85">
        <v>2.8</v>
      </c>
      <c r="B15" s="72" t="s">
        <v>241</v>
      </c>
      <c r="C15" s="135">
        <v>0</v>
      </c>
    </row>
    <row r="16" spans="1:3" x14ac:dyDescent="0.2">
      <c r="A16" s="85">
        <v>2.9</v>
      </c>
      <c r="B16" s="72" t="s">
        <v>243</v>
      </c>
      <c r="C16" s="135">
        <v>0</v>
      </c>
    </row>
    <row r="17" spans="1:3" x14ac:dyDescent="0.2">
      <c r="A17" s="85" t="s">
        <v>535</v>
      </c>
      <c r="B17" s="72" t="s">
        <v>536</v>
      </c>
      <c r="C17" s="135">
        <v>0</v>
      </c>
    </row>
    <row r="18" spans="1:3" x14ac:dyDescent="0.2">
      <c r="A18" s="85" t="s">
        <v>561</v>
      </c>
      <c r="B18" s="72" t="s">
        <v>245</v>
      </c>
      <c r="C18" s="135">
        <v>0</v>
      </c>
    </row>
    <row r="19" spans="1:3" x14ac:dyDescent="0.2">
      <c r="A19" s="85" t="s">
        <v>562</v>
      </c>
      <c r="B19" s="72" t="s">
        <v>537</v>
      </c>
      <c r="C19" s="135">
        <v>0</v>
      </c>
    </row>
    <row r="20" spans="1:3" x14ac:dyDescent="0.2">
      <c r="A20" s="85" t="s">
        <v>563</v>
      </c>
      <c r="B20" s="72" t="s">
        <v>538</v>
      </c>
      <c r="C20" s="135">
        <v>0</v>
      </c>
    </row>
    <row r="21" spans="1:3" x14ac:dyDescent="0.2">
      <c r="A21" s="85" t="s">
        <v>564</v>
      </c>
      <c r="B21" s="72" t="s">
        <v>539</v>
      </c>
      <c r="C21" s="135">
        <v>0</v>
      </c>
    </row>
    <row r="22" spans="1:3" x14ac:dyDescent="0.2">
      <c r="A22" s="85" t="s">
        <v>540</v>
      </c>
      <c r="B22" s="72" t="s">
        <v>541</v>
      </c>
      <c r="C22" s="135">
        <v>0</v>
      </c>
    </row>
    <row r="23" spans="1:3" x14ac:dyDescent="0.2">
      <c r="A23" s="85" t="s">
        <v>542</v>
      </c>
      <c r="B23" s="72" t="s">
        <v>543</v>
      </c>
      <c r="C23" s="135">
        <v>0</v>
      </c>
    </row>
    <row r="24" spans="1:3" x14ac:dyDescent="0.2">
      <c r="A24" s="85" t="s">
        <v>544</v>
      </c>
      <c r="B24" s="72" t="s">
        <v>545</v>
      </c>
      <c r="C24" s="135">
        <v>0</v>
      </c>
    </row>
    <row r="25" spans="1:3" x14ac:dyDescent="0.2">
      <c r="A25" s="85" t="s">
        <v>546</v>
      </c>
      <c r="B25" s="72" t="s">
        <v>547</v>
      </c>
      <c r="C25" s="135">
        <v>0</v>
      </c>
    </row>
    <row r="26" spans="1:3" x14ac:dyDescent="0.2">
      <c r="A26" s="85" t="s">
        <v>548</v>
      </c>
      <c r="B26" s="72" t="s">
        <v>549</v>
      </c>
      <c r="C26" s="135">
        <v>0</v>
      </c>
    </row>
    <row r="27" spans="1:3" x14ac:dyDescent="0.2">
      <c r="A27" s="85" t="s">
        <v>550</v>
      </c>
      <c r="B27" s="72" t="s">
        <v>551</v>
      </c>
      <c r="C27" s="135">
        <v>0</v>
      </c>
    </row>
    <row r="28" spans="1:3" x14ac:dyDescent="0.2">
      <c r="A28" s="85" t="s">
        <v>552</v>
      </c>
      <c r="B28" s="80" t="s">
        <v>553</v>
      </c>
      <c r="C28" s="135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6">
        <f>SUM(C31:C37)</f>
        <v>0</v>
      </c>
    </row>
    <row r="31" spans="1:3" x14ac:dyDescent="0.2">
      <c r="A31" s="85" t="s">
        <v>555</v>
      </c>
      <c r="B31" s="72" t="s">
        <v>438</v>
      </c>
      <c r="C31" s="135">
        <v>0</v>
      </c>
    </row>
    <row r="32" spans="1:3" x14ac:dyDescent="0.2">
      <c r="A32" s="85" t="s">
        <v>556</v>
      </c>
      <c r="B32" s="72" t="s">
        <v>80</v>
      </c>
      <c r="C32" s="135">
        <v>0</v>
      </c>
    </row>
    <row r="33" spans="1:3" x14ac:dyDescent="0.2">
      <c r="A33" s="85" t="s">
        <v>557</v>
      </c>
      <c r="B33" s="72" t="s">
        <v>448</v>
      </c>
      <c r="C33" s="135">
        <v>0</v>
      </c>
    </row>
    <row r="34" spans="1:3" x14ac:dyDescent="0.2">
      <c r="A34" s="85" t="s">
        <v>558</v>
      </c>
      <c r="B34" s="72" t="s">
        <v>454</v>
      </c>
      <c r="C34" s="135">
        <v>0</v>
      </c>
    </row>
    <row r="35" spans="1:3" x14ac:dyDescent="0.2">
      <c r="A35" s="85" t="s">
        <v>559</v>
      </c>
      <c r="B35" s="72" t="s">
        <v>462</v>
      </c>
      <c r="C35" s="135">
        <v>0</v>
      </c>
    </row>
    <row r="36" spans="1:3" x14ac:dyDescent="0.2">
      <c r="A36" s="85" t="s">
        <v>663</v>
      </c>
      <c r="B36" s="72" t="s">
        <v>366</v>
      </c>
      <c r="C36" s="135">
        <v>0</v>
      </c>
    </row>
    <row r="37" spans="1:3" x14ac:dyDescent="0.2">
      <c r="A37" s="85" t="s">
        <v>664</v>
      </c>
      <c r="B37" s="80" t="s">
        <v>560</v>
      </c>
      <c r="C37" s="137">
        <v>0</v>
      </c>
    </row>
    <row r="38" spans="1:3" x14ac:dyDescent="0.2">
      <c r="A38" s="73"/>
      <c r="B38" s="76"/>
      <c r="C38" s="77"/>
    </row>
    <row r="39" spans="1:3" x14ac:dyDescent="0.2">
      <c r="A39" s="78" t="s">
        <v>661</v>
      </c>
      <c r="B39" s="54"/>
      <c r="C39" s="130">
        <f>C5-C7+C30</f>
        <v>2012641.42</v>
      </c>
    </row>
    <row r="41" spans="1:3" x14ac:dyDescent="0.2">
      <c r="B41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6"/>
  <sheetViews>
    <sheetView topLeftCell="A55" workbookViewId="0">
      <selection activeCell="C52" sqref="C5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62" t="s">
        <v>668</v>
      </c>
      <c r="B1" s="178"/>
      <c r="C1" s="178"/>
      <c r="D1" s="178"/>
      <c r="E1" s="178"/>
      <c r="F1" s="178"/>
      <c r="G1" s="27" t="s">
        <v>604</v>
      </c>
      <c r="H1" s="28">
        <v>2024</v>
      </c>
    </row>
    <row r="2" spans="1:10" ht="18.95" customHeight="1" x14ac:dyDescent="0.2">
      <c r="A2" s="162" t="s">
        <v>616</v>
      </c>
      <c r="B2" s="178"/>
      <c r="C2" s="178"/>
      <c r="D2" s="178"/>
      <c r="E2" s="178"/>
      <c r="F2" s="178"/>
      <c r="G2" s="27" t="s">
        <v>605</v>
      </c>
      <c r="H2" s="28" t="s">
        <v>607</v>
      </c>
    </row>
    <row r="3" spans="1:10" ht="18.95" customHeight="1" x14ac:dyDescent="0.2">
      <c r="A3" s="179" t="s">
        <v>669</v>
      </c>
      <c r="B3" s="180"/>
      <c r="C3" s="180"/>
      <c r="D3" s="180"/>
      <c r="E3" s="180"/>
      <c r="F3" s="180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63" t="str">
        <f>A1</f>
        <v>Instituto de Planeación de Guanajuato, Gto.</v>
      </c>
      <c r="C37" s="165"/>
      <c r="D37" s="34"/>
      <c r="E37" s="34"/>
      <c r="F37" s="34"/>
    </row>
    <row r="38" spans="1:6" x14ac:dyDescent="0.2">
      <c r="B38" s="166" t="s">
        <v>665</v>
      </c>
      <c r="C38" s="168"/>
      <c r="D38" s="34"/>
      <c r="E38" s="34"/>
      <c r="F38" s="34"/>
    </row>
    <row r="39" spans="1:6" x14ac:dyDescent="0.2">
      <c r="B39" s="166" t="str">
        <f>A3</f>
        <v>Correspondiente del 1 de Enero al 31 de Marzo de 2024</v>
      </c>
      <c r="C39" s="168"/>
      <c r="D39" s="34"/>
      <c r="E39" s="34"/>
      <c r="F39" s="34"/>
    </row>
    <row r="40" spans="1:6" x14ac:dyDescent="0.2">
      <c r="B40" s="150"/>
      <c r="C40" s="151"/>
      <c r="D40" s="34"/>
      <c r="E40" s="34"/>
      <c r="F40" s="34"/>
    </row>
    <row r="41" spans="1:6" x14ac:dyDescent="0.2">
      <c r="B41" s="152" t="s">
        <v>486</v>
      </c>
      <c r="C41" s="157">
        <f>H1</f>
        <v>2024</v>
      </c>
      <c r="D41" s="34"/>
      <c r="E41" s="34"/>
      <c r="F41" s="34"/>
    </row>
    <row r="42" spans="1:6" x14ac:dyDescent="0.2">
      <c r="B42" s="153" t="s">
        <v>93</v>
      </c>
      <c r="C42" s="154">
        <v>8359520.9900000002</v>
      </c>
      <c r="D42" s="34"/>
      <c r="E42" s="34"/>
      <c r="F42" s="34"/>
    </row>
    <row r="43" spans="1:6" x14ac:dyDescent="0.2">
      <c r="B43" s="153" t="s">
        <v>92</v>
      </c>
      <c r="C43" s="154">
        <v>-6269640.3799999999</v>
      </c>
      <c r="D43" s="34"/>
      <c r="E43" s="34"/>
      <c r="F43" s="34"/>
    </row>
    <row r="44" spans="1:6" x14ac:dyDescent="0.2">
      <c r="B44" s="153" t="s">
        <v>91</v>
      </c>
      <c r="C44" s="154">
        <v>0</v>
      </c>
      <c r="D44" s="34"/>
      <c r="E44" s="34"/>
      <c r="F44" s="34"/>
    </row>
    <row r="45" spans="1:6" x14ac:dyDescent="0.2">
      <c r="B45" s="153" t="s">
        <v>90</v>
      </c>
      <c r="C45" s="154">
        <v>0</v>
      </c>
      <c r="D45" s="34"/>
      <c r="E45" s="34"/>
      <c r="F45" s="34"/>
    </row>
    <row r="46" spans="1:6" x14ac:dyDescent="0.2">
      <c r="B46" s="153" t="s">
        <v>89</v>
      </c>
      <c r="C46" s="154">
        <v>-2089880.61</v>
      </c>
      <c r="D46" s="34"/>
      <c r="E46" s="34"/>
      <c r="F46" s="34"/>
    </row>
    <row r="47" spans="1:6" x14ac:dyDescent="0.2">
      <c r="B47" s="67"/>
      <c r="C47" s="68"/>
      <c r="D47" s="34"/>
      <c r="E47" s="34"/>
      <c r="F47" s="34"/>
    </row>
    <row r="48" spans="1:6" x14ac:dyDescent="0.2">
      <c r="B48" s="163" t="str">
        <f>A1</f>
        <v>Instituto de Planeación de Guanajuato, Gto.</v>
      </c>
      <c r="C48" s="165"/>
    </row>
    <row r="49" spans="2:3" x14ac:dyDescent="0.2">
      <c r="B49" s="166" t="s">
        <v>666</v>
      </c>
      <c r="C49" s="168"/>
    </row>
    <row r="50" spans="2:3" x14ac:dyDescent="0.2">
      <c r="B50" s="166" t="str">
        <f>A3</f>
        <v>Correspondiente del 1 de Enero al 31 de Marzo de 2024</v>
      </c>
      <c r="C50" s="168"/>
    </row>
    <row r="51" spans="2:3" x14ac:dyDescent="0.2">
      <c r="B51" s="150"/>
      <c r="C51" s="151"/>
    </row>
    <row r="52" spans="2:3" x14ac:dyDescent="0.2">
      <c r="B52" s="155" t="s">
        <v>486</v>
      </c>
      <c r="C52" s="157">
        <f>H1</f>
        <v>2024</v>
      </c>
    </row>
    <row r="53" spans="2:3" x14ac:dyDescent="0.2">
      <c r="B53" s="153" t="s">
        <v>88</v>
      </c>
      <c r="C53" s="156">
        <v>-8359520.9900000002</v>
      </c>
    </row>
    <row r="54" spans="2:3" x14ac:dyDescent="0.2">
      <c r="B54" s="153" t="s">
        <v>87</v>
      </c>
      <c r="C54" s="156">
        <v>6613879.5700000003</v>
      </c>
    </row>
    <row r="55" spans="2:3" x14ac:dyDescent="0.2">
      <c r="B55" s="153" t="s">
        <v>667</v>
      </c>
      <c r="C55" s="156">
        <v>-272000</v>
      </c>
    </row>
    <row r="56" spans="2:3" x14ac:dyDescent="0.2">
      <c r="B56" s="153" t="s">
        <v>86</v>
      </c>
      <c r="C56" s="156">
        <v>5000</v>
      </c>
    </row>
    <row r="57" spans="2:3" x14ac:dyDescent="0.2">
      <c r="B57" s="153" t="s">
        <v>85</v>
      </c>
      <c r="C57" s="156">
        <v>0</v>
      </c>
    </row>
    <row r="58" spans="2:3" x14ac:dyDescent="0.2">
      <c r="B58" s="153" t="s">
        <v>84</v>
      </c>
      <c r="C58" s="156">
        <v>-324349.40999999997</v>
      </c>
    </row>
    <row r="59" spans="2:3" x14ac:dyDescent="0.2">
      <c r="B59" s="153" t="s">
        <v>83</v>
      </c>
      <c r="C59" s="156">
        <v>2336990.83</v>
      </c>
    </row>
    <row r="61" spans="2:3" x14ac:dyDescent="0.2">
      <c r="B61" s="20" t="s">
        <v>625</v>
      </c>
    </row>
    <row r="93" spans="3:3" x14ac:dyDescent="0.2">
      <c r="C93" s="29">
        <v>0</v>
      </c>
    </row>
    <row r="94" spans="3:3" x14ac:dyDescent="0.2">
      <c r="C94" s="29">
        <v>0</v>
      </c>
    </row>
    <row r="101" spans="3:3" x14ac:dyDescent="0.2">
      <c r="C101" s="29">
        <v>499972.4</v>
      </c>
    </row>
    <row r="102" spans="3:3" x14ac:dyDescent="0.2">
      <c r="C102" s="29">
        <v>0</v>
      </c>
    </row>
    <row r="103" spans="3:3" x14ac:dyDescent="0.2">
      <c r="C103" s="29">
        <v>3411.3</v>
      </c>
    </row>
    <row r="104" spans="3:3" x14ac:dyDescent="0.2">
      <c r="C104" s="29">
        <v>358299.74</v>
      </c>
    </row>
    <row r="105" spans="3:3" x14ac:dyDescent="0.2">
      <c r="C105" s="29">
        <v>714439.31</v>
      </c>
    </row>
    <row r="106" spans="3:3" x14ac:dyDescent="0.2">
      <c r="C106" s="29">
        <v>0</v>
      </c>
    </row>
    <row r="108" spans="3:3" x14ac:dyDescent="0.2">
      <c r="C108" s="29">
        <v>3673.57</v>
      </c>
    </row>
    <row r="109" spans="3:3" x14ac:dyDescent="0.2">
      <c r="C109" s="29">
        <v>5460.6</v>
      </c>
    </row>
    <row r="110" spans="3:3" x14ac:dyDescent="0.2">
      <c r="C110" s="29">
        <v>0</v>
      </c>
    </row>
    <row r="111" spans="3:3" x14ac:dyDescent="0.2">
      <c r="C111" s="29">
        <v>28</v>
      </c>
    </row>
    <row r="112" spans="3:3" x14ac:dyDescent="0.2">
      <c r="C112" s="29">
        <v>0</v>
      </c>
    </row>
    <row r="113" spans="3:3" x14ac:dyDescent="0.2">
      <c r="C113" s="29">
        <v>4400</v>
      </c>
    </row>
    <row r="114" spans="3:3" x14ac:dyDescent="0.2">
      <c r="C114" s="29">
        <v>0</v>
      </c>
    </row>
    <row r="115" spans="3:3" x14ac:dyDescent="0.2">
      <c r="C115" s="29">
        <v>0</v>
      </c>
    </row>
    <row r="116" spans="3:3" x14ac:dyDescent="0.2">
      <c r="C116" s="29">
        <v>0</v>
      </c>
    </row>
    <row r="118" spans="3:3" x14ac:dyDescent="0.2">
      <c r="C118" s="29">
        <v>50318.76</v>
      </c>
    </row>
    <row r="119" spans="3:3" x14ac:dyDescent="0.2">
      <c r="C119" s="29">
        <v>46901.4</v>
      </c>
    </row>
    <row r="120" spans="3:3" x14ac:dyDescent="0.2">
      <c r="C120" s="29">
        <v>284420</v>
      </c>
    </row>
    <row r="121" spans="3:3" x14ac:dyDescent="0.2">
      <c r="C121" s="29">
        <v>13773.35</v>
      </c>
    </row>
    <row r="122" spans="3:3" x14ac:dyDescent="0.2">
      <c r="C122" s="29">
        <v>5139.99</v>
      </c>
    </row>
    <row r="123" spans="3:3" x14ac:dyDescent="0.2">
      <c r="C123" s="29">
        <v>0</v>
      </c>
    </row>
    <row r="124" spans="3:3" x14ac:dyDescent="0.2">
      <c r="C124" s="29">
        <v>665</v>
      </c>
    </row>
    <row r="125" spans="3:3" x14ac:dyDescent="0.2">
      <c r="C125" s="29">
        <v>0</v>
      </c>
    </row>
    <row r="126" spans="3:3" x14ac:dyDescent="0.2">
      <c r="C126" s="29">
        <v>21738</v>
      </c>
    </row>
    <row r="129" spans="3:3" x14ac:dyDescent="0.2">
      <c r="C129" s="29">
        <v>0</v>
      </c>
    </row>
    <row r="130" spans="3:3" x14ac:dyDescent="0.2">
      <c r="C130" s="29">
        <v>0</v>
      </c>
    </row>
    <row r="132" spans="3:3" x14ac:dyDescent="0.2">
      <c r="C132" s="29">
        <v>0</v>
      </c>
    </row>
    <row r="133" spans="3:3" x14ac:dyDescent="0.2">
      <c r="C133" s="29">
        <v>0</v>
      </c>
    </row>
    <row r="135" spans="3:3" x14ac:dyDescent="0.2">
      <c r="C135" s="29">
        <v>0</v>
      </c>
    </row>
    <row r="136" spans="3:3" x14ac:dyDescent="0.2">
      <c r="C136" s="29">
        <v>0</v>
      </c>
    </row>
    <row r="138" spans="3:3" x14ac:dyDescent="0.2">
      <c r="C138" s="29">
        <v>0</v>
      </c>
    </row>
    <row r="139" spans="3:3" x14ac:dyDescent="0.2">
      <c r="C139" s="29">
        <v>0</v>
      </c>
    </row>
    <row r="140" spans="3:3" x14ac:dyDescent="0.2">
      <c r="C140" s="29">
        <v>0</v>
      </c>
    </row>
    <row r="141" spans="3:3" x14ac:dyDescent="0.2">
      <c r="C141" s="29">
        <v>0</v>
      </c>
    </row>
    <row r="143" spans="3:3" x14ac:dyDescent="0.2">
      <c r="C143" s="29">
        <v>0</v>
      </c>
    </row>
    <row r="144" spans="3:3" x14ac:dyDescent="0.2">
      <c r="C144" s="29">
        <v>0</v>
      </c>
    </row>
    <row r="145" spans="3:3" x14ac:dyDescent="0.2">
      <c r="C145" s="29">
        <v>0</v>
      </c>
    </row>
    <row r="147" spans="3:3" x14ac:dyDescent="0.2">
      <c r="C147" s="29">
        <v>0</v>
      </c>
    </row>
    <row r="148" spans="3:3" x14ac:dyDescent="0.2">
      <c r="C148" s="29">
        <v>0</v>
      </c>
    </row>
    <row r="150" spans="3:3" x14ac:dyDescent="0.2">
      <c r="C150" s="29">
        <v>0</v>
      </c>
    </row>
    <row r="152" spans="3:3" x14ac:dyDescent="0.2">
      <c r="C152" s="29">
        <v>0</v>
      </c>
    </row>
    <row r="153" spans="3:3" x14ac:dyDescent="0.2">
      <c r="C153" s="29">
        <v>0</v>
      </c>
    </row>
    <row r="154" spans="3:3" x14ac:dyDescent="0.2">
      <c r="C154" s="29">
        <v>0</v>
      </c>
    </row>
    <row r="155" spans="3:3" x14ac:dyDescent="0.2">
      <c r="C155" s="29">
        <v>0</v>
      </c>
    </row>
    <row r="156" spans="3:3" x14ac:dyDescent="0.2">
      <c r="C156" s="29">
        <v>0</v>
      </c>
    </row>
    <row r="158" spans="3:3" x14ac:dyDescent="0.2">
      <c r="C158" s="29">
        <v>0</v>
      </c>
    </row>
    <row r="159" spans="3:3" x14ac:dyDescent="0.2">
      <c r="C159" s="29">
        <v>0</v>
      </c>
    </row>
    <row r="162" spans="3:3" x14ac:dyDescent="0.2">
      <c r="C162" s="29">
        <v>0</v>
      </c>
    </row>
    <row r="163" spans="3:3" x14ac:dyDescent="0.2">
      <c r="C163" s="29">
        <v>0</v>
      </c>
    </row>
    <row r="165" spans="3:3" x14ac:dyDescent="0.2">
      <c r="C165" s="29">
        <v>0</v>
      </c>
    </row>
    <row r="166" spans="3:3" x14ac:dyDescent="0.2">
      <c r="C166" s="29">
        <v>0</v>
      </c>
    </row>
    <row r="168" spans="3:3" x14ac:dyDescent="0.2">
      <c r="C168" s="29">
        <v>0</v>
      </c>
    </row>
    <row r="169" spans="3:3" x14ac:dyDescent="0.2">
      <c r="C169" s="29">
        <v>0</v>
      </c>
    </row>
    <row r="172" spans="3:3" x14ac:dyDescent="0.2">
      <c r="C172" s="29">
        <v>0</v>
      </c>
    </row>
    <row r="173" spans="3:3" x14ac:dyDescent="0.2">
      <c r="C173" s="29">
        <v>0</v>
      </c>
    </row>
    <row r="175" spans="3:3" x14ac:dyDescent="0.2">
      <c r="C175" s="29">
        <v>0</v>
      </c>
    </row>
    <row r="176" spans="3:3" x14ac:dyDescent="0.2">
      <c r="C176" s="29">
        <v>0</v>
      </c>
    </row>
    <row r="178" spans="3:3" x14ac:dyDescent="0.2">
      <c r="C178" s="29">
        <v>0</v>
      </c>
    </row>
    <row r="179" spans="3:3" x14ac:dyDescent="0.2">
      <c r="C179" s="29">
        <v>0</v>
      </c>
    </row>
    <row r="181" spans="3:3" x14ac:dyDescent="0.2">
      <c r="C181" s="29">
        <v>0</v>
      </c>
    </row>
    <row r="183" spans="3:3" x14ac:dyDescent="0.2">
      <c r="C183" s="29">
        <v>0</v>
      </c>
    </row>
    <row r="184" spans="3:3" x14ac:dyDescent="0.2">
      <c r="C184" s="29">
        <v>0</v>
      </c>
    </row>
    <row r="187" spans="3:3" x14ac:dyDescent="0.2">
      <c r="C187" s="29">
        <v>0</v>
      </c>
    </row>
    <row r="188" spans="3:3" x14ac:dyDescent="0.2">
      <c r="C188" s="29">
        <v>0</v>
      </c>
    </row>
    <row r="189" spans="3:3" x14ac:dyDescent="0.2">
      <c r="C189" s="29">
        <v>0</v>
      </c>
    </row>
    <row r="190" spans="3:3" x14ac:dyDescent="0.2">
      <c r="C190" s="29">
        <v>0</v>
      </c>
    </row>
    <row r="191" spans="3:3" x14ac:dyDescent="0.2">
      <c r="C191" s="29">
        <v>0</v>
      </c>
    </row>
    <row r="192" spans="3:3" x14ac:dyDescent="0.2">
      <c r="C192" s="29">
        <v>0</v>
      </c>
    </row>
    <row r="193" spans="3:3" x14ac:dyDescent="0.2">
      <c r="C193" s="29">
        <v>0</v>
      </c>
    </row>
    <row r="194" spans="3:3" x14ac:dyDescent="0.2">
      <c r="C194" s="29">
        <v>0</v>
      </c>
    </row>
    <row r="196" spans="3:3" x14ac:dyDescent="0.2">
      <c r="C196" s="29">
        <v>0</v>
      </c>
    </row>
    <row r="197" spans="3:3" x14ac:dyDescent="0.2">
      <c r="C197" s="29">
        <v>0</v>
      </c>
    </row>
    <row r="199" spans="3:3" x14ac:dyDescent="0.2">
      <c r="C199" s="29">
        <v>0</v>
      </c>
    </row>
    <row r="200" spans="3:3" x14ac:dyDescent="0.2">
      <c r="C200" s="29">
        <v>0</v>
      </c>
    </row>
    <row r="201" spans="3:3" x14ac:dyDescent="0.2">
      <c r="C201" s="29">
        <v>0</v>
      </c>
    </row>
    <row r="202" spans="3:3" x14ac:dyDescent="0.2">
      <c r="C202" s="29">
        <v>0</v>
      </c>
    </row>
    <row r="203" spans="3:3" x14ac:dyDescent="0.2">
      <c r="C203" s="29">
        <v>0</v>
      </c>
    </row>
    <row r="205" spans="3:3" x14ac:dyDescent="0.2">
      <c r="C205" s="29">
        <v>0</v>
      </c>
    </row>
    <row r="206" spans="3:3" x14ac:dyDescent="0.2">
      <c r="C206" s="29">
        <v>0</v>
      </c>
    </row>
    <row r="207" spans="3:3" x14ac:dyDescent="0.2">
      <c r="C207" s="29">
        <v>0</v>
      </c>
    </row>
    <row r="208" spans="3:3" x14ac:dyDescent="0.2">
      <c r="C208" s="29">
        <v>0</v>
      </c>
    </row>
    <row r="209" spans="3:3" x14ac:dyDescent="0.2">
      <c r="C209" s="29">
        <v>0</v>
      </c>
    </row>
    <row r="210" spans="3:3" x14ac:dyDescent="0.2">
      <c r="C210" s="29">
        <v>0</v>
      </c>
    </row>
    <row r="211" spans="3:3" x14ac:dyDescent="0.2">
      <c r="C211" s="29">
        <v>0</v>
      </c>
    </row>
    <row r="212" spans="3:3" x14ac:dyDescent="0.2">
      <c r="C212" s="29">
        <v>0</v>
      </c>
    </row>
    <row r="213" spans="3:3" x14ac:dyDescent="0.2">
      <c r="C213" s="29">
        <v>0</v>
      </c>
    </row>
    <row r="216" spans="3:3" x14ac:dyDescent="0.2">
      <c r="C216" s="29">
        <v>0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92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06" t="s">
        <v>50</v>
      </c>
      <c r="C1" s="107"/>
      <c r="D1" s="107"/>
      <c r="E1" s="108"/>
    </row>
    <row r="2" spans="1:8" ht="15" customHeight="1" x14ac:dyDescent="0.2">
      <c r="A2" s="2" t="s">
        <v>31</v>
      </c>
    </row>
    <row r="3" spans="1:8" x14ac:dyDescent="0.2">
      <c r="A3" s="1"/>
    </row>
    <row r="4" spans="1:8" s="110" customFormat="1" x14ac:dyDescent="0.2">
      <c r="A4" s="109" t="s">
        <v>33</v>
      </c>
    </row>
    <row r="5" spans="1:8" s="110" customFormat="1" ht="39.950000000000003" customHeight="1" x14ac:dyDescent="0.2">
      <c r="A5" s="181" t="s">
        <v>34</v>
      </c>
      <c r="B5" s="181"/>
      <c r="C5" s="181"/>
      <c r="D5" s="181"/>
      <c r="E5" s="181"/>
      <c r="H5" s="111"/>
    </row>
    <row r="6" spans="1:8" s="110" customFormat="1" x14ac:dyDescent="0.2">
      <c r="A6" s="112"/>
      <c r="B6" s="112"/>
      <c r="C6" s="112"/>
      <c r="D6" s="112"/>
      <c r="H6" s="111"/>
    </row>
    <row r="7" spans="1:8" s="110" customFormat="1" ht="12.75" x14ac:dyDescent="0.2">
      <c r="A7" s="111" t="s">
        <v>35</v>
      </c>
      <c r="B7" s="111"/>
      <c r="C7" s="111"/>
      <c r="D7" s="111"/>
    </row>
    <row r="8" spans="1:8" s="110" customFormat="1" x14ac:dyDescent="0.2">
      <c r="A8" s="111"/>
      <c r="B8" s="111"/>
      <c r="C8" s="111"/>
      <c r="D8" s="111"/>
    </row>
    <row r="9" spans="1:8" s="110" customFormat="1" x14ac:dyDescent="0.2">
      <c r="A9" s="42" t="s">
        <v>122</v>
      </c>
      <c r="B9" s="111"/>
      <c r="C9" s="111"/>
      <c r="D9" s="111"/>
    </row>
    <row r="10" spans="1:8" s="110" customFormat="1" ht="26.1" customHeight="1" x14ac:dyDescent="0.2">
      <c r="A10" s="113" t="s">
        <v>591</v>
      </c>
      <c r="B10" s="182" t="s">
        <v>36</v>
      </c>
      <c r="C10" s="182"/>
      <c r="D10" s="182"/>
      <c r="E10" s="182"/>
    </row>
    <row r="11" spans="1:8" s="110" customFormat="1" ht="12.95" customHeight="1" x14ac:dyDescent="0.2">
      <c r="A11" s="114" t="s">
        <v>592</v>
      </c>
      <c r="B11" s="115" t="s">
        <v>37</v>
      </c>
      <c r="C11" s="115"/>
      <c r="D11" s="115"/>
      <c r="E11" s="115"/>
    </row>
    <row r="12" spans="1:8" s="110" customFormat="1" ht="26.1" customHeight="1" x14ac:dyDescent="0.2">
      <c r="A12" s="114" t="s">
        <v>593</v>
      </c>
      <c r="B12" s="182" t="s">
        <v>38</v>
      </c>
      <c r="C12" s="182"/>
      <c r="D12" s="182"/>
      <c r="E12" s="182"/>
    </row>
    <row r="13" spans="1:8" s="110" customFormat="1" ht="26.1" customHeight="1" x14ac:dyDescent="0.2">
      <c r="A13" s="114" t="s">
        <v>594</v>
      </c>
      <c r="B13" s="182" t="s">
        <v>39</v>
      </c>
      <c r="C13" s="182"/>
      <c r="D13" s="182"/>
      <c r="E13" s="182"/>
    </row>
    <row r="14" spans="1:8" s="110" customFormat="1" ht="11.25" customHeight="1" x14ac:dyDescent="0.2">
      <c r="A14" s="116"/>
      <c r="B14" s="117"/>
      <c r="C14" s="117"/>
      <c r="D14" s="117"/>
      <c r="E14" s="117"/>
    </row>
    <row r="15" spans="1:8" s="110" customFormat="1" ht="39" customHeight="1" x14ac:dyDescent="0.2">
      <c r="A15" s="113" t="s">
        <v>595</v>
      </c>
      <c r="B15" s="115" t="s">
        <v>40</v>
      </c>
    </row>
    <row r="16" spans="1:8" s="110" customFormat="1" ht="12.95" customHeight="1" x14ac:dyDescent="0.2">
      <c r="A16" s="114" t="s">
        <v>596</v>
      </c>
    </row>
    <row r="17" spans="1:4" s="110" customFormat="1" ht="12.95" customHeight="1" x14ac:dyDescent="0.2">
      <c r="A17" s="115"/>
    </row>
    <row r="18" spans="1:4" s="110" customFormat="1" ht="12.95" customHeight="1" x14ac:dyDescent="0.2">
      <c r="A18" s="42" t="s">
        <v>94</v>
      </c>
    </row>
    <row r="19" spans="1:4" s="110" customFormat="1" ht="12.95" customHeight="1" x14ac:dyDescent="0.2">
      <c r="A19" s="118" t="s">
        <v>597</v>
      </c>
    </row>
    <row r="20" spans="1:4" s="110" customFormat="1" ht="12.95" customHeight="1" x14ac:dyDescent="0.2">
      <c r="A20" s="118" t="s">
        <v>598</v>
      </c>
    </row>
    <row r="21" spans="1:4" s="110" customFormat="1" x14ac:dyDescent="0.2">
      <c r="A21" s="111"/>
    </row>
    <row r="22" spans="1:4" s="110" customFormat="1" x14ac:dyDescent="0.2">
      <c r="A22" s="111" t="s">
        <v>515</v>
      </c>
      <c r="B22" s="111"/>
      <c r="C22" s="111"/>
      <c r="D22" s="111"/>
    </row>
    <row r="23" spans="1:4" s="110" customFormat="1" x14ac:dyDescent="0.2">
      <c r="A23" s="111" t="s">
        <v>516</v>
      </c>
      <c r="B23" s="111"/>
      <c r="C23" s="111"/>
      <c r="D23" s="111"/>
    </row>
    <row r="24" spans="1:4" s="110" customFormat="1" x14ac:dyDescent="0.2">
      <c r="A24" s="111" t="s">
        <v>517</v>
      </c>
      <c r="B24" s="111"/>
      <c r="C24" s="111"/>
      <c r="D24" s="111"/>
    </row>
    <row r="25" spans="1:4" s="110" customFormat="1" x14ac:dyDescent="0.2">
      <c r="A25" s="111" t="s">
        <v>518</v>
      </c>
      <c r="B25" s="111"/>
      <c r="C25" s="111"/>
      <c r="D25" s="111"/>
    </row>
    <row r="26" spans="1:4" s="110" customFormat="1" x14ac:dyDescent="0.2">
      <c r="A26" s="111" t="s">
        <v>519</v>
      </c>
      <c r="B26" s="111"/>
      <c r="C26" s="111"/>
      <c r="D26" s="111"/>
    </row>
    <row r="27" spans="1:4" s="110" customFormat="1" x14ac:dyDescent="0.2">
      <c r="A27" s="111"/>
      <c r="B27" s="111"/>
      <c r="C27" s="111"/>
      <c r="D27" s="111"/>
    </row>
    <row r="28" spans="1:4" s="110" customFormat="1" ht="12" x14ac:dyDescent="0.2">
      <c r="A28" s="116" t="s">
        <v>95</v>
      </c>
      <c r="B28" s="111"/>
      <c r="C28" s="111"/>
      <c r="D28" s="111"/>
    </row>
    <row r="29" spans="1:4" s="110" customFormat="1" x14ac:dyDescent="0.2">
      <c r="A29" s="111"/>
      <c r="B29" s="111"/>
      <c r="C29" s="111"/>
      <c r="D29" s="111"/>
    </row>
    <row r="64" spans="3:3" x14ac:dyDescent="0.2">
      <c r="C64" s="3">
        <v>0</v>
      </c>
    </row>
    <row r="66" spans="3:3" x14ac:dyDescent="0.2">
      <c r="C66" s="3">
        <v>2089880.61</v>
      </c>
    </row>
    <row r="67" spans="3:3" x14ac:dyDescent="0.2">
      <c r="C67" s="3">
        <v>0</v>
      </c>
    </row>
    <row r="68" spans="3:3" x14ac:dyDescent="0.2">
      <c r="C68" s="3">
        <v>0</v>
      </c>
    </row>
    <row r="69" spans="3:3" x14ac:dyDescent="0.2">
      <c r="C69" s="3">
        <v>0</v>
      </c>
    </row>
    <row r="75" spans="3:3" x14ac:dyDescent="0.2">
      <c r="C75" s="3">
        <v>0</v>
      </c>
    </row>
    <row r="76" spans="3:3" x14ac:dyDescent="0.2">
      <c r="C76" s="3">
        <v>0</v>
      </c>
    </row>
    <row r="78" spans="3:3" x14ac:dyDescent="0.2">
      <c r="C78" s="3">
        <v>0</v>
      </c>
    </row>
    <row r="79" spans="3:3" x14ac:dyDescent="0.2">
      <c r="C79" s="3">
        <v>0</v>
      </c>
    </row>
    <row r="80" spans="3:3" x14ac:dyDescent="0.2">
      <c r="C80" s="3">
        <v>0</v>
      </c>
    </row>
    <row r="81" spans="3:3" x14ac:dyDescent="0.2">
      <c r="C81" s="3">
        <v>0</v>
      </c>
    </row>
    <row r="82" spans="3:3" x14ac:dyDescent="0.2">
      <c r="C82" s="3">
        <v>0</v>
      </c>
    </row>
    <row r="84" spans="3:3" x14ac:dyDescent="0.2">
      <c r="C84" s="3">
        <v>0</v>
      </c>
    </row>
    <row r="86" spans="3:3" x14ac:dyDescent="0.2">
      <c r="C86" s="3">
        <v>0</v>
      </c>
    </row>
    <row r="88" spans="3:3" x14ac:dyDescent="0.2">
      <c r="C88" s="3">
        <v>0</v>
      </c>
    </row>
    <row r="89" spans="3:3" x14ac:dyDescent="0.2">
      <c r="C89" s="3">
        <v>0</v>
      </c>
    </row>
    <row r="90" spans="3:3" x14ac:dyDescent="0.2">
      <c r="C90" s="3">
        <v>0</v>
      </c>
    </row>
    <row r="91" spans="3:3" x14ac:dyDescent="0.2">
      <c r="C91" s="3">
        <v>0</v>
      </c>
    </row>
    <row r="92" spans="3:3" x14ac:dyDescent="0.2">
      <c r="C92" s="3">
        <v>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8"/>
  <sheetViews>
    <sheetView topLeftCell="A170" zoomScaleNormal="100" workbookViewId="0">
      <selection activeCell="B209" sqref="B20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59" t="str">
        <f>ESF!A1</f>
        <v>Instituto de Planeación de Guanajuato, Gto.</v>
      </c>
      <c r="B1" s="159"/>
      <c r="C1" s="159"/>
      <c r="D1" s="14" t="s">
        <v>604</v>
      </c>
      <c r="E1" s="25" t="s">
        <v>612</v>
      </c>
    </row>
    <row r="2" spans="1:5" s="16" customFormat="1" ht="18.95" customHeight="1" x14ac:dyDescent="0.25">
      <c r="A2" s="159" t="s">
        <v>609</v>
      </c>
      <c r="B2" s="159"/>
      <c r="C2" s="159"/>
      <c r="D2" s="14" t="s">
        <v>605</v>
      </c>
      <c r="E2" s="25" t="s">
        <v>607</v>
      </c>
    </row>
    <row r="3" spans="1:5" s="16" customFormat="1" ht="18.95" customHeight="1" x14ac:dyDescent="0.25">
      <c r="A3" s="159" t="str">
        <f>ESF!A3</f>
        <v>Correspondiente del 1 de Enero al 31 de Marzo de 2024</v>
      </c>
      <c r="B3" s="159"/>
      <c r="C3" s="15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566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0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599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565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0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0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0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573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567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0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0</v>
      </c>
      <c r="D99" s="53" t="e">
        <f>C99/$C$98</f>
        <v>#DIV/0!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0</v>
      </c>
      <c r="D100" s="53" t="e">
        <f t="shared" ref="D100:D163" si="0">C100/$C$98</f>
        <v>#DIV/0!</v>
      </c>
      <c r="E100" s="49"/>
    </row>
    <row r="101" spans="1:5" x14ac:dyDescent="0.2">
      <c r="A101" s="51">
        <v>5111</v>
      </c>
      <c r="B101" s="49" t="s">
        <v>360</v>
      </c>
      <c r="C101" s="52">
        <v>0</v>
      </c>
      <c r="D101" s="53" t="e">
        <f t="shared" si="0"/>
        <v>#DIV/0!</v>
      </c>
      <c r="E101" s="49"/>
    </row>
    <row r="102" spans="1:5" x14ac:dyDescent="0.2">
      <c r="A102" s="51">
        <v>5112</v>
      </c>
      <c r="B102" s="49" t="s">
        <v>361</v>
      </c>
      <c r="C102" s="52">
        <v>0</v>
      </c>
      <c r="D102" s="53" t="e">
        <f t="shared" si="0"/>
        <v>#DIV/0!</v>
      </c>
      <c r="E102" s="49"/>
    </row>
    <row r="103" spans="1:5" x14ac:dyDescent="0.2">
      <c r="A103" s="51">
        <v>5113</v>
      </c>
      <c r="B103" s="49" t="s">
        <v>362</v>
      </c>
      <c r="C103" s="52">
        <v>0</v>
      </c>
      <c r="D103" s="53" t="e">
        <f t="shared" si="0"/>
        <v>#DIV/0!</v>
      </c>
      <c r="E103" s="49"/>
    </row>
    <row r="104" spans="1:5" x14ac:dyDescent="0.2">
      <c r="A104" s="51">
        <v>5114</v>
      </c>
      <c r="B104" s="49" t="s">
        <v>363</v>
      </c>
      <c r="C104" s="52">
        <v>0</v>
      </c>
      <c r="D104" s="53" t="e">
        <f t="shared" si="0"/>
        <v>#DIV/0!</v>
      </c>
      <c r="E104" s="49"/>
    </row>
    <row r="105" spans="1:5" x14ac:dyDescent="0.2">
      <c r="A105" s="51">
        <v>5115</v>
      </c>
      <c r="B105" s="49" t="s">
        <v>364</v>
      </c>
      <c r="C105" s="52">
        <v>0</v>
      </c>
      <c r="D105" s="53" t="e">
        <f t="shared" si="0"/>
        <v>#DIV/0!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 t="e">
        <f t="shared" si="0"/>
        <v>#DIV/0!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0</v>
      </c>
      <c r="D107" s="53" t="e">
        <f t="shared" si="0"/>
        <v>#DIV/0!</v>
      </c>
      <c r="E107" s="49"/>
    </row>
    <row r="108" spans="1:5" x14ac:dyDescent="0.2">
      <c r="A108" s="51">
        <v>5121</v>
      </c>
      <c r="B108" s="49" t="s">
        <v>367</v>
      </c>
      <c r="C108" s="52">
        <v>0</v>
      </c>
      <c r="D108" s="53" t="e">
        <f t="shared" si="0"/>
        <v>#DIV/0!</v>
      </c>
      <c r="E108" s="49"/>
    </row>
    <row r="109" spans="1:5" x14ac:dyDescent="0.2">
      <c r="A109" s="51">
        <v>5122</v>
      </c>
      <c r="B109" s="49" t="s">
        <v>368</v>
      </c>
      <c r="C109" s="52">
        <v>0</v>
      </c>
      <c r="D109" s="53" t="e">
        <f t="shared" si="0"/>
        <v>#DIV/0!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 t="e">
        <f t="shared" si="0"/>
        <v>#DIV/0!</v>
      </c>
      <c r="E110" s="49"/>
    </row>
    <row r="111" spans="1:5" x14ac:dyDescent="0.2">
      <c r="A111" s="51">
        <v>5124</v>
      </c>
      <c r="B111" s="49" t="s">
        <v>370</v>
      </c>
      <c r="C111" s="52">
        <v>0</v>
      </c>
      <c r="D111" s="53" t="e">
        <f t="shared" si="0"/>
        <v>#DIV/0!</v>
      </c>
      <c r="E111" s="49"/>
    </row>
    <row r="112" spans="1:5" x14ac:dyDescent="0.2">
      <c r="A112" s="51">
        <v>5125</v>
      </c>
      <c r="B112" s="49" t="s">
        <v>371</v>
      </c>
      <c r="C112" s="52">
        <v>0</v>
      </c>
      <c r="D112" s="53" t="e">
        <f t="shared" si="0"/>
        <v>#DIV/0!</v>
      </c>
      <c r="E112" s="49"/>
    </row>
    <row r="113" spans="1:5" x14ac:dyDescent="0.2">
      <c r="A113" s="51">
        <v>5126</v>
      </c>
      <c r="B113" s="49" t="s">
        <v>372</v>
      </c>
      <c r="C113" s="52">
        <v>0</v>
      </c>
      <c r="D113" s="53" t="e">
        <f t="shared" si="0"/>
        <v>#DIV/0!</v>
      </c>
      <c r="E113" s="49"/>
    </row>
    <row r="114" spans="1:5" x14ac:dyDescent="0.2">
      <c r="A114" s="51">
        <v>5127</v>
      </c>
      <c r="B114" s="49" t="s">
        <v>373</v>
      </c>
      <c r="C114" s="52">
        <v>0</v>
      </c>
      <c r="D114" s="53" t="e">
        <f t="shared" si="0"/>
        <v>#DIV/0!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 t="e">
        <f t="shared" si="0"/>
        <v>#DIV/0!</v>
      </c>
      <c r="E115" s="49"/>
    </row>
    <row r="116" spans="1:5" x14ac:dyDescent="0.2">
      <c r="A116" s="51">
        <v>5129</v>
      </c>
      <c r="B116" s="49" t="s">
        <v>375</v>
      </c>
      <c r="C116" s="52">
        <v>0</v>
      </c>
      <c r="D116" s="53" t="e">
        <f t="shared" si="0"/>
        <v>#DIV/0!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0</v>
      </c>
      <c r="D117" s="53" t="e">
        <f t="shared" si="0"/>
        <v>#DIV/0!</v>
      </c>
      <c r="E117" s="49"/>
    </row>
    <row r="118" spans="1:5" x14ac:dyDescent="0.2">
      <c r="A118" s="51">
        <v>5131</v>
      </c>
      <c r="B118" s="49" t="s">
        <v>377</v>
      </c>
      <c r="C118" s="52">
        <v>0</v>
      </c>
      <c r="D118" s="53" t="e">
        <f t="shared" si="0"/>
        <v>#DIV/0!</v>
      </c>
      <c r="E118" s="49"/>
    </row>
    <row r="119" spans="1:5" x14ac:dyDescent="0.2">
      <c r="A119" s="51">
        <v>5132</v>
      </c>
      <c r="B119" s="49" t="s">
        <v>378</v>
      </c>
      <c r="C119" s="52">
        <v>0</v>
      </c>
      <c r="D119" s="53" t="e">
        <f t="shared" si="0"/>
        <v>#DIV/0!</v>
      </c>
      <c r="E119" s="49"/>
    </row>
    <row r="120" spans="1:5" x14ac:dyDescent="0.2">
      <c r="A120" s="51">
        <v>5133</v>
      </c>
      <c r="B120" s="49" t="s">
        <v>379</v>
      </c>
      <c r="C120" s="52">
        <v>0</v>
      </c>
      <c r="D120" s="53" t="e">
        <f t="shared" si="0"/>
        <v>#DIV/0!</v>
      </c>
      <c r="E120" s="49"/>
    </row>
    <row r="121" spans="1:5" x14ac:dyDescent="0.2">
      <c r="A121" s="51">
        <v>5134</v>
      </c>
      <c r="B121" s="49" t="s">
        <v>380</v>
      </c>
      <c r="C121" s="52">
        <v>0</v>
      </c>
      <c r="D121" s="53" t="e">
        <f t="shared" si="0"/>
        <v>#DIV/0!</v>
      </c>
      <c r="E121" s="49"/>
    </row>
    <row r="122" spans="1:5" x14ac:dyDescent="0.2">
      <c r="A122" s="51">
        <v>5135</v>
      </c>
      <c r="B122" s="49" t="s">
        <v>381</v>
      </c>
      <c r="C122" s="52">
        <v>0</v>
      </c>
      <c r="D122" s="53" t="e">
        <f t="shared" si="0"/>
        <v>#DIV/0!</v>
      </c>
      <c r="E122" s="49"/>
    </row>
    <row r="123" spans="1:5" x14ac:dyDescent="0.2">
      <c r="A123" s="51">
        <v>5136</v>
      </c>
      <c r="B123" s="49" t="s">
        <v>382</v>
      </c>
      <c r="C123" s="52">
        <v>0</v>
      </c>
      <c r="D123" s="53" t="e">
        <f t="shared" si="0"/>
        <v>#DIV/0!</v>
      </c>
      <c r="E123" s="49"/>
    </row>
    <row r="124" spans="1:5" x14ac:dyDescent="0.2">
      <c r="A124" s="51">
        <v>5137</v>
      </c>
      <c r="B124" s="49" t="s">
        <v>383</v>
      </c>
      <c r="C124" s="52">
        <v>0</v>
      </c>
      <c r="D124" s="53" t="e">
        <f t="shared" si="0"/>
        <v>#DIV/0!</v>
      </c>
      <c r="E124" s="49"/>
    </row>
    <row r="125" spans="1:5" x14ac:dyDescent="0.2">
      <c r="A125" s="51">
        <v>5138</v>
      </c>
      <c r="B125" s="49" t="s">
        <v>384</v>
      </c>
      <c r="C125" s="52">
        <v>0</v>
      </c>
      <c r="D125" s="53" t="e">
        <f t="shared" si="0"/>
        <v>#DIV/0!</v>
      </c>
      <c r="E125" s="49"/>
    </row>
    <row r="126" spans="1:5" x14ac:dyDescent="0.2">
      <c r="A126" s="51">
        <v>5139</v>
      </c>
      <c r="B126" s="49" t="s">
        <v>385</v>
      </c>
      <c r="C126" s="52">
        <v>0</v>
      </c>
      <c r="D126" s="53" t="e">
        <f t="shared" si="0"/>
        <v>#DIV/0!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0</v>
      </c>
      <c r="D127" s="53" t="e">
        <f t="shared" si="0"/>
        <v>#DIV/0!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 t="e">
        <f t="shared" si="0"/>
        <v>#DIV/0!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 t="e">
        <f t="shared" si="0"/>
        <v>#DIV/0!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 t="e">
        <f t="shared" si="0"/>
        <v>#DIV/0!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 t="e">
        <f t="shared" si="0"/>
        <v>#DIV/0!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 t="e">
        <f t="shared" si="0"/>
        <v>#DIV/0!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 t="e">
        <f t="shared" si="0"/>
        <v>#DIV/0!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 t="e">
        <f t="shared" si="0"/>
        <v>#DIV/0!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 t="e">
        <f t="shared" si="0"/>
        <v>#DIV/0!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 t="e">
        <f t="shared" si="0"/>
        <v>#DIV/0!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0</v>
      </c>
      <c r="D137" s="53" t="e">
        <f t="shared" si="0"/>
        <v>#DIV/0!</v>
      </c>
      <c r="E137" s="49"/>
    </row>
    <row r="138" spans="1:5" x14ac:dyDescent="0.2">
      <c r="A138" s="51">
        <v>5241</v>
      </c>
      <c r="B138" s="49" t="s">
        <v>395</v>
      </c>
      <c r="C138" s="52">
        <v>0</v>
      </c>
      <c r="D138" s="53" t="e">
        <f t="shared" si="0"/>
        <v>#DIV/0!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 t="e">
        <f t="shared" si="0"/>
        <v>#DIV/0!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 t="e">
        <f t="shared" si="0"/>
        <v>#DIV/0!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 t="e">
        <f t="shared" si="0"/>
        <v>#DIV/0!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 t="e">
        <f t="shared" si="0"/>
        <v>#DIV/0!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 t="e">
        <f t="shared" si="0"/>
        <v>#DIV/0!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 t="e">
        <f t="shared" si="0"/>
        <v>#DIV/0!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 t="e">
        <f t="shared" si="0"/>
        <v>#DIV/0!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 t="e">
        <f t="shared" si="0"/>
        <v>#DIV/0!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 t="e">
        <f t="shared" si="0"/>
        <v>#DIV/0!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 t="e">
        <f t="shared" si="0"/>
        <v>#DIV/0!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 t="e">
        <f t="shared" si="0"/>
        <v>#DIV/0!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 t="e">
        <f t="shared" si="0"/>
        <v>#DIV/0!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 t="e">
        <f t="shared" si="0"/>
        <v>#DIV/0!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 t="e">
        <f t="shared" si="0"/>
        <v>#DIV/0!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 t="e">
        <f t="shared" si="0"/>
        <v>#DIV/0!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 t="e">
        <f t="shared" si="0"/>
        <v>#DIV/0!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 t="e">
        <f t="shared" si="0"/>
        <v>#DIV/0!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 t="e">
        <f t="shared" si="0"/>
        <v>#DIV/0!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 t="e">
        <f t="shared" si="0"/>
        <v>#DIV/0!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 t="e">
        <f t="shared" si="0"/>
        <v>#DIV/0!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 t="e">
        <f t="shared" si="0"/>
        <v>#DIV/0!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 t="e">
        <f t="shared" si="0"/>
        <v>#DIV/0!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 t="e">
        <f t="shared" si="0"/>
        <v>#DIV/0!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 t="e">
        <f t="shared" si="0"/>
        <v>#DIV/0!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 t="e">
        <f t="shared" si="0"/>
        <v>#DIV/0!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 t="e">
        <f t="shared" ref="D164:D216" si="1">C164/$C$98</f>
        <v>#DIV/0!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 t="e">
        <f t="shared" si="1"/>
        <v>#DIV/0!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 t="e">
        <f t="shared" si="1"/>
        <v>#DIV/0!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 t="e">
        <f t="shared" si="1"/>
        <v>#DIV/0!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 t="e">
        <f t="shared" si="1"/>
        <v>#DIV/0!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 t="e">
        <f t="shared" si="1"/>
        <v>#DIV/0!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 t="e">
        <f t="shared" si="1"/>
        <v>#DIV/0!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 t="e">
        <f t="shared" si="1"/>
        <v>#DIV/0!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 t="e">
        <f t="shared" si="1"/>
        <v>#DIV/0!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 t="e">
        <f t="shared" si="1"/>
        <v>#DIV/0!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 t="e">
        <f t="shared" si="1"/>
        <v>#DIV/0!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 t="e">
        <f t="shared" si="1"/>
        <v>#DIV/0!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 t="e">
        <f t="shared" si="1"/>
        <v>#DIV/0!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 t="e">
        <f t="shared" si="1"/>
        <v>#DIV/0!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 t="e">
        <f t="shared" si="1"/>
        <v>#DIV/0!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 t="e">
        <f t="shared" si="1"/>
        <v>#DIV/0!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 t="e">
        <f t="shared" si="1"/>
        <v>#DIV/0!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 t="e">
        <f t="shared" si="1"/>
        <v>#DIV/0!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 t="e">
        <f t="shared" si="1"/>
        <v>#DIV/0!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 t="e">
        <f t="shared" si="1"/>
        <v>#DIV/0!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 t="e">
        <f t="shared" si="1"/>
        <v>#DIV/0!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 t="e">
        <f t="shared" si="1"/>
        <v>#DIV/0!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 t="e">
        <f t="shared" si="1"/>
        <v>#DIV/0!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 t="e">
        <f t="shared" si="1"/>
        <v>#DIV/0!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 t="e">
        <f t="shared" si="1"/>
        <v>#DIV/0!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 t="e">
        <f t="shared" si="1"/>
        <v>#DIV/0!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 t="e">
        <f t="shared" si="1"/>
        <v>#DIV/0!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 t="e">
        <f t="shared" si="1"/>
        <v>#DIV/0!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 t="e">
        <f t="shared" si="1"/>
        <v>#DIV/0!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 t="e">
        <f t="shared" si="1"/>
        <v>#DIV/0!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 t="e">
        <f t="shared" si="1"/>
        <v>#DIV/0!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 t="e">
        <f t="shared" si="1"/>
        <v>#DIV/0!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 t="e">
        <f t="shared" si="1"/>
        <v>#DIV/0!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 t="e">
        <f t="shared" si="1"/>
        <v>#DIV/0!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 t="e">
        <f t="shared" si="1"/>
        <v>#DIV/0!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 t="e">
        <f t="shared" si="1"/>
        <v>#DIV/0!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 t="e">
        <f t="shared" si="1"/>
        <v>#DIV/0!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 t="e">
        <f t="shared" si="1"/>
        <v>#DIV/0!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 t="e">
        <f t="shared" si="1"/>
        <v>#DIV/0!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 t="e">
        <f t="shared" si="1"/>
        <v>#DIV/0!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 t="e">
        <f t="shared" si="1"/>
        <v>#DIV/0!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 t="e">
        <f t="shared" si="1"/>
        <v>#DIV/0!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 t="e">
        <f t="shared" si="1"/>
        <v>#DIV/0!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 t="e">
        <f t="shared" si="1"/>
        <v>#DIV/0!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 t="e">
        <f t="shared" si="1"/>
        <v>#DIV/0!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 t="e">
        <f t="shared" si="1"/>
        <v>#DIV/0!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 t="e">
        <f t="shared" si="1"/>
        <v>#DIV/0!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 t="e">
        <f t="shared" si="1"/>
        <v>#DIV/0!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 t="e">
        <f t="shared" si="1"/>
        <v>#DIV/0!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 t="e">
        <f t="shared" si="1"/>
        <v>#DIV/0!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 t="e">
        <f t="shared" si="1"/>
        <v>#DIV/0!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 t="e">
        <f t="shared" si="1"/>
        <v>#DIV/0!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 t="e">
        <f t="shared" si="1"/>
        <v>#DIV/0!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00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1"/>
    </row>
    <row r="2" spans="1:2" ht="15" customHeight="1" x14ac:dyDescent="0.2">
      <c r="A2" s="88" t="s">
        <v>187</v>
      </c>
      <c r="B2" s="89" t="s">
        <v>50</v>
      </c>
    </row>
    <row r="3" spans="1:2" x14ac:dyDescent="0.2">
      <c r="A3" s="13"/>
      <c r="B3" s="102"/>
    </row>
    <row r="4" spans="1:2" ht="14.1" customHeight="1" x14ac:dyDescent="0.2">
      <c r="A4" s="103" t="s">
        <v>568</v>
      </c>
      <c r="B4" s="93" t="s">
        <v>78</v>
      </c>
    </row>
    <row r="5" spans="1:2" ht="14.1" customHeight="1" x14ac:dyDescent="0.2">
      <c r="A5" s="94"/>
      <c r="B5" s="93" t="s">
        <v>51</v>
      </c>
    </row>
    <row r="6" spans="1:2" ht="14.1" customHeight="1" x14ac:dyDescent="0.2">
      <c r="A6" s="94"/>
      <c r="B6" s="93" t="s">
        <v>145</v>
      </c>
    </row>
    <row r="7" spans="1:2" ht="14.1" customHeight="1" x14ac:dyDescent="0.2">
      <c r="A7" s="94"/>
      <c r="B7" s="93" t="s">
        <v>63</v>
      </c>
    </row>
    <row r="8" spans="1:2" x14ac:dyDescent="0.2">
      <c r="A8" s="94"/>
    </row>
    <row r="9" spans="1:2" x14ac:dyDescent="0.2">
      <c r="A9" s="103" t="s">
        <v>569</v>
      </c>
      <c r="B9" s="95" t="s">
        <v>147</v>
      </c>
    </row>
    <row r="10" spans="1:2" ht="15" customHeight="1" x14ac:dyDescent="0.2">
      <c r="A10" s="94"/>
      <c r="B10" s="104" t="s">
        <v>63</v>
      </c>
    </row>
    <row r="11" spans="1:2" x14ac:dyDescent="0.2">
      <c r="A11" s="94"/>
    </row>
    <row r="12" spans="1:2" x14ac:dyDescent="0.2">
      <c r="A12" s="103" t="s">
        <v>571</v>
      </c>
      <c r="B12" s="95" t="s">
        <v>147</v>
      </c>
    </row>
    <row r="13" spans="1:2" ht="22.5" x14ac:dyDescent="0.2">
      <c r="A13" s="94"/>
      <c r="B13" s="95" t="s">
        <v>70</v>
      </c>
    </row>
    <row r="14" spans="1:2" x14ac:dyDescent="0.2">
      <c r="A14" s="94"/>
      <c r="B14" s="104" t="s">
        <v>63</v>
      </c>
    </row>
    <row r="15" spans="1:2" x14ac:dyDescent="0.2">
      <c r="A15" s="94"/>
    </row>
    <row r="16" spans="1:2" x14ac:dyDescent="0.2">
      <c r="A16" s="94"/>
    </row>
    <row r="17" spans="1:2" ht="15" customHeight="1" x14ac:dyDescent="0.2">
      <c r="A17" s="103" t="s">
        <v>572</v>
      </c>
      <c r="B17" s="97" t="s">
        <v>71</v>
      </c>
    </row>
    <row r="18" spans="1:2" ht="15" customHeight="1" x14ac:dyDescent="0.2">
      <c r="A18" s="13"/>
      <c r="B18" s="97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85" spans="3:3" x14ac:dyDescent="0.2">
      <c r="C85" s="3">
        <v>0</v>
      </c>
    </row>
    <row r="86" spans="3:3" x14ac:dyDescent="0.2">
      <c r="C86" s="3">
        <v>0</v>
      </c>
    </row>
    <row r="91" spans="3:3" x14ac:dyDescent="0.2">
      <c r="C91" s="3">
        <v>0</v>
      </c>
    </row>
    <row r="92" spans="3:3" x14ac:dyDescent="0.2">
      <c r="C92" s="3">
        <v>0</v>
      </c>
    </row>
    <row r="97" spans="3:3" x14ac:dyDescent="0.2">
      <c r="C97" s="3">
        <v>0</v>
      </c>
    </row>
    <row r="98" spans="3:3" x14ac:dyDescent="0.2">
      <c r="C98" s="3">
        <v>0</v>
      </c>
    </row>
    <row r="99" spans="3:3" x14ac:dyDescent="0.2">
      <c r="C99" s="3">
        <v>0</v>
      </c>
    </row>
    <row r="100" spans="3:3" x14ac:dyDescent="0.2">
      <c r="C100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1"/>
  <sheetViews>
    <sheetView topLeftCell="A118" zoomScale="106" zoomScaleNormal="106" workbookViewId="0">
      <selection activeCell="A108" sqref="A108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0" t="s">
        <v>668</v>
      </c>
      <c r="B1" s="161"/>
      <c r="C1" s="161"/>
      <c r="D1" s="161"/>
      <c r="E1" s="161"/>
      <c r="F1" s="161"/>
      <c r="G1" s="14" t="s">
        <v>604</v>
      </c>
      <c r="H1" s="25">
        <v>2024</v>
      </c>
    </row>
    <row r="2" spans="1:8" s="16" customFormat="1" ht="18.95" customHeight="1" x14ac:dyDescent="0.25">
      <c r="A2" s="160" t="s">
        <v>608</v>
      </c>
      <c r="B2" s="161"/>
      <c r="C2" s="161"/>
      <c r="D2" s="161"/>
      <c r="E2" s="161"/>
      <c r="F2" s="161"/>
      <c r="G2" s="14" t="s">
        <v>605</v>
      </c>
      <c r="H2" s="25" t="s">
        <v>607</v>
      </c>
    </row>
    <row r="3" spans="1:8" s="16" customFormat="1" ht="18.95" customHeight="1" x14ac:dyDescent="0.25">
      <c r="A3" s="160" t="s">
        <v>669</v>
      </c>
      <c r="B3" s="161"/>
      <c r="C3" s="161"/>
      <c r="D3" s="161"/>
      <c r="E3" s="161"/>
      <c r="F3" s="161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2" spans="1:8" x14ac:dyDescent="0.2">
      <c r="C12" s="20">
        <v>0</v>
      </c>
    </row>
    <row r="13" spans="1:8" x14ac:dyDescent="0.2">
      <c r="A13" s="19" t="s">
        <v>151</v>
      </c>
      <c r="B13" s="19"/>
      <c r="C13" s="19">
        <v>0</v>
      </c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990533.33</v>
      </c>
      <c r="D15" s="24">
        <v>990533.33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51805.25</v>
      </c>
      <c r="D20" s="24">
        <v>51805.25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229121.76</v>
      </c>
      <c r="D23" s="24">
        <v>229121.76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1000</v>
      </c>
      <c r="D24" s="24">
        <v>1000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1424508.09</v>
      </c>
      <c r="D62" s="24">
        <f t="shared" ref="D62:E62" si="0">SUM(D63:D70)</f>
        <v>0</v>
      </c>
      <c r="E62" s="24">
        <f t="shared" si="0"/>
        <v>921609.11</v>
      </c>
    </row>
    <row r="63" spans="1:9" x14ac:dyDescent="0.2">
      <c r="A63" s="22">
        <v>1241</v>
      </c>
      <c r="B63" s="20" t="s">
        <v>236</v>
      </c>
      <c r="C63" s="24">
        <v>923470.25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41266.639999999999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223000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921609.11</v>
      </c>
    </row>
    <row r="68" spans="1:9" x14ac:dyDescent="0.2">
      <c r="A68" s="22">
        <v>1246</v>
      </c>
      <c r="B68" s="20" t="s">
        <v>241</v>
      </c>
      <c r="C68" s="24">
        <v>236771.20000000001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26050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26050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f>SUM(C98:C100)</f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346688.64</v>
      </c>
      <c r="D110" s="24">
        <f>SUM(D111:D119)</f>
        <v>346688.64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219253.34</v>
      </c>
      <c r="D111" s="24">
        <f>C111</f>
        <v>219253.34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127435.3</v>
      </c>
      <c r="D112" s="24">
        <f t="shared" ref="D112:D119" si="1">C112</f>
        <v>127435.3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0</v>
      </c>
      <c r="D117" s="24">
        <f t="shared" si="1"/>
        <v>0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123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A3" s="90"/>
      <c r="B3" s="91"/>
    </row>
    <row r="4" spans="1:2" ht="15" customHeight="1" x14ac:dyDescent="0.2">
      <c r="A4" s="92" t="s">
        <v>1</v>
      </c>
      <c r="B4" s="93" t="s">
        <v>78</v>
      </c>
    </row>
    <row r="5" spans="1:2" ht="15" customHeight="1" x14ac:dyDescent="0.2">
      <c r="A5" s="94"/>
      <c r="B5" s="93" t="s">
        <v>51</v>
      </c>
    </row>
    <row r="6" spans="1:2" ht="15" customHeight="1" x14ac:dyDescent="0.2">
      <c r="A6" s="94"/>
      <c r="B6" s="95" t="s">
        <v>146</v>
      </c>
    </row>
    <row r="7" spans="1:2" ht="15" customHeight="1" x14ac:dyDescent="0.2">
      <c r="A7" s="94"/>
      <c r="B7" s="93" t="s">
        <v>52</v>
      </c>
    </row>
    <row r="8" spans="1:2" x14ac:dyDescent="0.2">
      <c r="A8" s="94"/>
    </row>
    <row r="9" spans="1:2" ht="15" customHeight="1" x14ac:dyDescent="0.2">
      <c r="A9" s="92" t="s">
        <v>3</v>
      </c>
      <c r="B9" s="93" t="s">
        <v>586</v>
      </c>
    </row>
    <row r="10" spans="1:2" ht="15" customHeight="1" x14ac:dyDescent="0.2">
      <c r="A10" s="94"/>
      <c r="B10" s="93" t="s">
        <v>587</v>
      </c>
    </row>
    <row r="11" spans="1:2" ht="15" customHeight="1" x14ac:dyDescent="0.2">
      <c r="A11" s="94"/>
      <c r="B11" s="93" t="s">
        <v>124</v>
      </c>
    </row>
    <row r="12" spans="1:2" ht="15" customHeight="1" x14ac:dyDescent="0.2">
      <c r="A12" s="94"/>
      <c r="B12" s="93" t="s">
        <v>123</v>
      </c>
    </row>
    <row r="13" spans="1:2" ht="15" customHeight="1" x14ac:dyDescent="0.2">
      <c r="A13" s="94"/>
      <c r="B13" s="93" t="s">
        <v>125</v>
      </c>
    </row>
    <row r="14" spans="1:2" x14ac:dyDescent="0.2">
      <c r="A14" s="94"/>
    </row>
    <row r="15" spans="1:2" ht="15" customHeight="1" x14ac:dyDescent="0.2">
      <c r="A15" s="92" t="s">
        <v>5</v>
      </c>
      <c r="B15" s="96" t="s">
        <v>53</v>
      </c>
    </row>
    <row r="16" spans="1:2" ht="15" customHeight="1" x14ac:dyDescent="0.2">
      <c r="A16" s="94"/>
      <c r="B16" s="96" t="s">
        <v>54</v>
      </c>
    </row>
    <row r="17" spans="1:2" ht="15" customHeight="1" x14ac:dyDescent="0.2">
      <c r="A17" s="94"/>
      <c r="B17" s="96" t="s">
        <v>55</v>
      </c>
    </row>
    <row r="18" spans="1:2" ht="15" customHeight="1" x14ac:dyDescent="0.2">
      <c r="A18" s="94"/>
      <c r="B18" s="93" t="s">
        <v>56</v>
      </c>
    </row>
    <row r="19" spans="1:2" ht="15" customHeight="1" x14ac:dyDescent="0.2">
      <c r="A19" s="94"/>
      <c r="B19" s="97" t="s">
        <v>134</v>
      </c>
    </row>
    <row r="20" spans="1:2" x14ac:dyDescent="0.2">
      <c r="A20" s="94"/>
    </row>
    <row r="21" spans="1:2" ht="15" customHeight="1" x14ac:dyDescent="0.2">
      <c r="A21" s="92" t="s">
        <v>130</v>
      </c>
      <c r="B21" s="1" t="s">
        <v>185</v>
      </c>
    </row>
    <row r="22" spans="1:2" ht="15" customHeight="1" x14ac:dyDescent="0.2">
      <c r="A22" s="94"/>
      <c r="B22" s="98" t="s">
        <v>186</v>
      </c>
    </row>
    <row r="23" spans="1:2" x14ac:dyDescent="0.2">
      <c r="A23" s="94"/>
    </row>
    <row r="24" spans="1:2" ht="15" customHeight="1" x14ac:dyDescent="0.2">
      <c r="A24" s="92" t="s">
        <v>7</v>
      </c>
      <c r="B24" s="97" t="s">
        <v>57</v>
      </c>
    </row>
    <row r="25" spans="1:2" ht="15" customHeight="1" x14ac:dyDescent="0.2">
      <c r="A25" s="94"/>
      <c r="B25" s="97" t="s">
        <v>126</v>
      </c>
    </row>
    <row r="26" spans="1:2" ht="15" customHeight="1" x14ac:dyDescent="0.2">
      <c r="A26" s="94"/>
      <c r="B26" s="97" t="s">
        <v>127</v>
      </c>
    </row>
    <row r="27" spans="1:2" x14ac:dyDescent="0.2">
      <c r="A27" s="94"/>
    </row>
    <row r="28" spans="1:2" ht="15" customHeight="1" x14ac:dyDescent="0.2">
      <c r="A28" s="92" t="s">
        <v>8</v>
      </c>
      <c r="B28" s="97" t="s">
        <v>58</v>
      </c>
    </row>
    <row r="29" spans="1:2" ht="15" customHeight="1" x14ac:dyDescent="0.2">
      <c r="A29" s="94"/>
      <c r="B29" s="97" t="s">
        <v>133</v>
      </c>
    </row>
    <row r="30" spans="1:2" ht="15" customHeight="1" x14ac:dyDescent="0.2">
      <c r="A30" s="94"/>
      <c r="B30" s="97" t="s">
        <v>59</v>
      </c>
    </row>
    <row r="31" spans="1:2" ht="15" customHeight="1" x14ac:dyDescent="0.2">
      <c r="A31" s="94"/>
      <c r="B31" s="99" t="s">
        <v>60</v>
      </c>
    </row>
    <row r="32" spans="1:2" x14ac:dyDescent="0.2">
      <c r="A32" s="94"/>
    </row>
    <row r="33" spans="1:2" ht="15" customHeight="1" x14ac:dyDescent="0.2">
      <c r="A33" s="92" t="s">
        <v>9</v>
      </c>
      <c r="B33" s="97" t="s">
        <v>61</v>
      </c>
    </row>
    <row r="34" spans="1:2" ht="15" customHeight="1" x14ac:dyDescent="0.2">
      <c r="A34" s="94"/>
      <c r="B34" s="97" t="s">
        <v>62</v>
      </c>
    </row>
    <row r="35" spans="1:2" x14ac:dyDescent="0.2">
      <c r="A35" s="94"/>
    </row>
    <row r="36" spans="1:2" ht="15" customHeight="1" x14ac:dyDescent="0.2">
      <c r="A36" s="92" t="s">
        <v>11</v>
      </c>
      <c r="B36" s="93" t="s">
        <v>128</v>
      </c>
    </row>
    <row r="37" spans="1:2" ht="15" customHeight="1" x14ac:dyDescent="0.2">
      <c r="A37" s="94"/>
      <c r="B37" s="93" t="s">
        <v>135</v>
      </c>
    </row>
    <row r="38" spans="1:2" ht="15" customHeight="1" x14ac:dyDescent="0.2">
      <c r="A38" s="94"/>
      <c r="B38" s="100" t="s">
        <v>188</v>
      </c>
    </row>
    <row r="39" spans="1:2" ht="15" customHeight="1" x14ac:dyDescent="0.2">
      <c r="A39" s="94"/>
      <c r="B39" s="93" t="s">
        <v>189</v>
      </c>
    </row>
    <row r="40" spans="1:2" ht="15" customHeight="1" x14ac:dyDescent="0.2">
      <c r="A40" s="94"/>
      <c r="B40" s="93" t="s">
        <v>131</v>
      </c>
    </row>
    <row r="41" spans="1:2" ht="15" customHeight="1" x14ac:dyDescent="0.2">
      <c r="A41" s="94"/>
      <c r="B41" s="93" t="s">
        <v>132</v>
      </c>
    </row>
    <row r="42" spans="1:2" x14ac:dyDescent="0.2">
      <c r="A42" s="94"/>
    </row>
    <row r="43" spans="1:2" ht="15" customHeight="1" x14ac:dyDescent="0.2">
      <c r="A43" s="92" t="s">
        <v>13</v>
      </c>
      <c r="B43" s="93" t="s">
        <v>136</v>
      </c>
    </row>
    <row r="44" spans="1:2" ht="15" customHeight="1" x14ac:dyDescent="0.2">
      <c r="A44" s="94"/>
      <c r="B44" s="93" t="s">
        <v>139</v>
      </c>
    </row>
    <row r="45" spans="1:2" ht="15" customHeight="1" x14ac:dyDescent="0.2">
      <c r="A45" s="94"/>
      <c r="B45" s="100" t="s">
        <v>190</v>
      </c>
    </row>
    <row r="46" spans="1:2" ht="15" customHeight="1" x14ac:dyDescent="0.2">
      <c r="A46" s="94"/>
      <c r="B46" s="93" t="s">
        <v>191</v>
      </c>
    </row>
    <row r="47" spans="1:2" ht="15" customHeight="1" x14ac:dyDescent="0.2">
      <c r="A47" s="94"/>
      <c r="B47" s="93" t="s">
        <v>138</v>
      </c>
    </row>
    <row r="48" spans="1:2" ht="15" customHeight="1" x14ac:dyDescent="0.2">
      <c r="A48" s="94"/>
      <c r="B48" s="93" t="s">
        <v>137</v>
      </c>
    </row>
    <row r="49" spans="1:2" x14ac:dyDescent="0.2">
      <c r="A49" s="94"/>
    </row>
    <row r="50" spans="1:2" ht="25.5" customHeight="1" x14ac:dyDescent="0.2">
      <c r="A50" s="92" t="s">
        <v>15</v>
      </c>
      <c r="B50" s="95" t="s">
        <v>167</v>
      </c>
    </row>
    <row r="51" spans="1:2" x14ac:dyDescent="0.2">
      <c r="A51" s="94"/>
    </row>
    <row r="52" spans="1:2" ht="15" customHeight="1" x14ac:dyDescent="0.2">
      <c r="A52" s="92" t="s">
        <v>17</v>
      </c>
      <c r="B52" s="93" t="s">
        <v>63</v>
      </c>
    </row>
    <row r="53" spans="1:2" x14ac:dyDescent="0.2">
      <c r="A53" s="94"/>
    </row>
    <row r="54" spans="1:2" ht="15" customHeight="1" x14ac:dyDescent="0.2">
      <c r="A54" s="92" t="s">
        <v>18</v>
      </c>
      <c r="B54" s="96" t="s">
        <v>64</v>
      </c>
    </row>
    <row r="55" spans="1:2" ht="15" customHeight="1" x14ac:dyDescent="0.2">
      <c r="A55" s="94"/>
      <c r="B55" s="96" t="s">
        <v>65</v>
      </c>
    </row>
    <row r="56" spans="1:2" ht="15" customHeight="1" x14ac:dyDescent="0.2">
      <c r="A56" s="94"/>
      <c r="B56" s="96" t="s">
        <v>66</v>
      </c>
    </row>
    <row r="57" spans="1:2" ht="15" customHeight="1" x14ac:dyDescent="0.2">
      <c r="A57" s="94"/>
      <c r="B57" s="96" t="s">
        <v>67</v>
      </c>
    </row>
    <row r="58" spans="1:2" ht="15" customHeight="1" x14ac:dyDescent="0.2">
      <c r="A58" s="94"/>
      <c r="B58" s="96" t="s">
        <v>68</v>
      </c>
    </row>
    <row r="59" spans="1:2" x14ac:dyDescent="0.2">
      <c r="A59" s="94"/>
    </row>
    <row r="60" spans="1:2" ht="15" customHeight="1" x14ac:dyDescent="0.2">
      <c r="A60" s="92" t="s">
        <v>20</v>
      </c>
      <c r="B60" s="97" t="s">
        <v>69</v>
      </c>
    </row>
    <row r="61" spans="1:2" x14ac:dyDescent="0.2">
      <c r="A61" s="94"/>
      <c r="B61" s="97"/>
    </row>
    <row r="62" spans="1:2" ht="15" customHeight="1" x14ac:dyDescent="0.2">
      <c r="A62" s="92" t="s">
        <v>21</v>
      </c>
      <c r="B62" s="93" t="s">
        <v>63</v>
      </c>
    </row>
    <row r="114" spans="3:3" x14ac:dyDescent="0.2">
      <c r="C114" s="3">
        <v>0</v>
      </c>
    </row>
    <row r="115" spans="3:3" x14ac:dyDescent="0.2">
      <c r="C115" s="3">
        <v>0</v>
      </c>
    </row>
    <row r="116" spans="3:3" x14ac:dyDescent="0.2">
      <c r="C116" s="3">
        <v>0</v>
      </c>
    </row>
    <row r="117" spans="3:3" x14ac:dyDescent="0.2">
      <c r="C117" s="3">
        <v>-167642.07</v>
      </c>
    </row>
    <row r="118" spans="3:3" x14ac:dyDescent="0.2">
      <c r="C118" s="3">
        <v>0</v>
      </c>
    </row>
    <row r="119" spans="3:3" x14ac:dyDescent="0.2">
      <c r="C119" s="3">
        <v>1054929.77</v>
      </c>
    </row>
    <row r="121" spans="3:3" x14ac:dyDescent="0.2">
      <c r="C121" s="3">
        <v>0</v>
      </c>
    </row>
    <row r="122" spans="3:3" x14ac:dyDescent="0.2">
      <c r="C122" s="3">
        <v>0</v>
      </c>
    </row>
    <row r="123" spans="3:3" x14ac:dyDescent="0.2">
      <c r="C123" s="3">
        <v>0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3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62" t="s">
        <v>668</v>
      </c>
      <c r="B1" s="162"/>
      <c r="C1" s="162"/>
      <c r="D1" s="27" t="s">
        <v>604</v>
      </c>
      <c r="E1" s="28">
        <v>2024</v>
      </c>
    </row>
    <row r="2" spans="1:5" ht="18.95" customHeight="1" x14ac:dyDescent="0.2">
      <c r="A2" s="162" t="s">
        <v>610</v>
      </c>
      <c r="B2" s="162"/>
      <c r="C2" s="162"/>
      <c r="D2" s="27" t="s">
        <v>605</v>
      </c>
      <c r="E2" s="28" t="s">
        <v>607</v>
      </c>
    </row>
    <row r="3" spans="1:5" ht="18.95" customHeight="1" x14ac:dyDescent="0.2">
      <c r="A3" s="162" t="s">
        <v>669</v>
      </c>
      <c r="B3" s="162"/>
      <c r="C3" s="16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77239.19</v>
      </c>
    </row>
    <row r="15" spans="1:5" x14ac:dyDescent="0.2">
      <c r="A15" s="33">
        <v>3220</v>
      </c>
      <c r="B15" s="29" t="s">
        <v>468</v>
      </c>
      <c r="C15" s="34">
        <v>2649692.6800000002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625</v>
      </c>
    </row>
    <row r="128" spans="3:3" x14ac:dyDescent="0.2">
      <c r="C128" s="29">
        <v>0</v>
      </c>
    </row>
    <row r="129" spans="3:3" x14ac:dyDescent="0.2">
      <c r="C129" s="29">
        <v>0</v>
      </c>
    </row>
    <row r="130" spans="3:3" x14ac:dyDescent="0.2">
      <c r="C130" s="29">
        <v>0</v>
      </c>
    </row>
    <row r="131" spans="3:3" x14ac:dyDescent="0.2">
      <c r="C131" s="29">
        <v>0</v>
      </c>
    </row>
    <row r="132" spans="3:3" x14ac:dyDescent="0.2">
      <c r="C132" s="29">
        <v>0</v>
      </c>
    </row>
    <row r="133" spans="3:3" x14ac:dyDescent="0.2">
      <c r="C133" s="2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149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3" ht="15" customHeight="1" x14ac:dyDescent="0.2">
      <c r="A2" s="88" t="s">
        <v>187</v>
      </c>
      <c r="B2" s="89" t="s">
        <v>50</v>
      </c>
    </row>
    <row r="4" spans="1:3" ht="15" customHeight="1" x14ac:dyDescent="0.2">
      <c r="A4" s="103" t="s">
        <v>23</v>
      </c>
      <c r="B4" s="93" t="s">
        <v>78</v>
      </c>
    </row>
    <row r="5" spans="1:3" ht="15" customHeight="1" x14ac:dyDescent="0.2">
      <c r="A5" s="103" t="s">
        <v>25</v>
      </c>
      <c r="B5" s="93" t="s">
        <v>51</v>
      </c>
    </row>
    <row r="6" spans="1:3" ht="15" customHeight="1" x14ac:dyDescent="0.2">
      <c r="B6" s="93" t="s">
        <v>172</v>
      </c>
    </row>
    <row r="7" spans="1:3" ht="15" customHeight="1" x14ac:dyDescent="0.2">
      <c r="B7" s="93" t="s">
        <v>73</v>
      </c>
    </row>
    <row r="8" spans="1:3" ht="15" customHeight="1" x14ac:dyDescent="0.2">
      <c r="B8" s="93" t="s">
        <v>74</v>
      </c>
    </row>
    <row r="15" spans="1:3" x14ac:dyDescent="0.2">
      <c r="C15" s="3">
        <v>0</v>
      </c>
    </row>
    <row r="16" spans="1:3" x14ac:dyDescent="0.2">
      <c r="C16" s="3">
        <v>0</v>
      </c>
    </row>
    <row r="17" spans="3:3" x14ac:dyDescent="0.2">
      <c r="C17" s="3">
        <v>0</v>
      </c>
    </row>
    <row r="18" spans="3:3" x14ac:dyDescent="0.2">
      <c r="C18" s="3">
        <v>0</v>
      </c>
    </row>
    <row r="20" spans="3:3" x14ac:dyDescent="0.2">
      <c r="C20" s="3">
        <v>0</v>
      </c>
    </row>
    <row r="21" spans="3:3" x14ac:dyDescent="0.2">
      <c r="C21" s="3">
        <v>0</v>
      </c>
    </row>
    <row r="22" spans="3:3" x14ac:dyDescent="0.2">
      <c r="C22" s="3">
        <v>0</v>
      </c>
    </row>
    <row r="23" spans="3:3" x14ac:dyDescent="0.2">
      <c r="C23" s="3">
        <v>0</v>
      </c>
    </row>
    <row r="24" spans="3:3" x14ac:dyDescent="0.2">
      <c r="C24" s="3">
        <v>0</v>
      </c>
    </row>
    <row r="135" spans="3:3" x14ac:dyDescent="0.2">
      <c r="C135" s="3">
        <v>0</v>
      </c>
    </row>
    <row r="136" spans="3:3" x14ac:dyDescent="0.2">
      <c r="C136" s="3">
        <v>0</v>
      </c>
    </row>
    <row r="137" spans="3:3" x14ac:dyDescent="0.2">
      <c r="C137" s="3">
        <v>0</v>
      </c>
    </row>
    <row r="138" spans="3:3" x14ac:dyDescent="0.2">
      <c r="C138" s="3">
        <v>0</v>
      </c>
    </row>
    <row r="139" spans="3:3" x14ac:dyDescent="0.2">
      <c r="C139" s="3">
        <v>0</v>
      </c>
    </row>
    <row r="140" spans="3:3" x14ac:dyDescent="0.2">
      <c r="C140" s="3">
        <v>0</v>
      </c>
    </row>
    <row r="144" spans="3:3" x14ac:dyDescent="0.2">
      <c r="C144" s="3">
        <v>0</v>
      </c>
    </row>
    <row r="145" spans="3:3" x14ac:dyDescent="0.2">
      <c r="C145" s="3">
        <v>0</v>
      </c>
    </row>
    <row r="147" spans="3:3" x14ac:dyDescent="0.2">
      <c r="C147" s="3">
        <v>0</v>
      </c>
    </row>
    <row r="148" spans="3:3" x14ac:dyDescent="0.2">
      <c r="C148" s="3">
        <v>0</v>
      </c>
    </row>
    <row r="149" spans="3:3" x14ac:dyDescent="0.2">
      <c r="C149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17"/>
  <sheetViews>
    <sheetView tabSelected="1" topLeftCell="A22" workbookViewId="0">
      <selection activeCell="C43" sqref="C43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62" t="s">
        <v>668</v>
      </c>
      <c r="B1" s="162"/>
      <c r="C1" s="162"/>
      <c r="D1" s="27" t="s">
        <v>604</v>
      </c>
      <c r="E1" s="28">
        <v>2024</v>
      </c>
    </row>
    <row r="2" spans="1:5" s="35" customFormat="1" ht="18.95" customHeight="1" x14ac:dyDescent="0.25">
      <c r="A2" s="162" t="s">
        <v>611</v>
      </c>
      <c r="B2" s="162"/>
      <c r="C2" s="162"/>
      <c r="D2" s="27" t="s">
        <v>605</v>
      </c>
      <c r="E2" s="28" t="s">
        <v>607</v>
      </c>
    </row>
    <row r="3" spans="1:5" s="35" customFormat="1" ht="18.95" customHeight="1" x14ac:dyDescent="0.25">
      <c r="A3" s="162" t="s">
        <v>669</v>
      </c>
      <c r="B3" s="162"/>
      <c r="C3" s="16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649</v>
      </c>
      <c r="C7" s="120">
        <v>2024</v>
      </c>
      <c r="D7" s="120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2188153.89</v>
      </c>
      <c r="D9" s="34">
        <v>2679525.59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1">
        <f>SUM(C8:C14)</f>
        <v>2188153.89</v>
      </c>
      <c r="D15" s="121">
        <f>SUM(D8:D14)</f>
        <v>2679525.59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649</v>
      </c>
      <c r="C19" s="129" t="s">
        <v>648</v>
      </c>
      <c r="D19" s="129" t="s">
        <v>178</v>
      </c>
    </row>
    <row r="20" spans="1:4" x14ac:dyDescent="0.2">
      <c r="A20" s="41">
        <v>1230</v>
      </c>
      <c r="B20" s="42" t="s">
        <v>227</v>
      </c>
      <c r="C20" s="121">
        <f>SUM(C21:C27)</f>
        <v>0</v>
      </c>
      <c r="D20" s="121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1">
        <f>SUM(C29:C36)</f>
        <v>0</v>
      </c>
      <c r="D28" s="121">
        <f>SUM(D29:D36)</f>
        <v>0</v>
      </c>
    </row>
    <row r="29" spans="1:4" x14ac:dyDescent="0.2">
      <c r="A29" s="33">
        <v>1241</v>
      </c>
      <c r="B29" s="29" t="s">
        <v>236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</v>
      </c>
      <c r="B37" s="42" t="s">
        <v>662</v>
      </c>
      <c r="C37" s="121">
        <v>0</v>
      </c>
      <c r="D37" s="121">
        <v>0</v>
      </c>
      <c r="E37" s="42"/>
    </row>
    <row r="38" spans="1:5" x14ac:dyDescent="0.2">
      <c r="B38" s="122" t="s">
        <v>628</v>
      </c>
      <c r="C38" s="121">
        <f>C20+C28+C37</f>
        <v>0</v>
      </c>
      <c r="D38" s="121">
        <f>D20+D28+D37</f>
        <v>0</v>
      </c>
    </row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649</v>
      </c>
      <c r="C41" s="120">
        <v>2024</v>
      </c>
      <c r="D41" s="120">
        <v>2023</v>
      </c>
      <c r="E41" s="32"/>
    </row>
    <row r="42" spans="1:5" x14ac:dyDescent="0.2">
      <c r="A42" s="41">
        <v>3210</v>
      </c>
      <c r="B42" s="42" t="s">
        <v>629</v>
      </c>
      <c r="C42" s="121">
        <v>77239.19</v>
      </c>
      <c r="D42" s="121">
        <v>947592.51</v>
      </c>
    </row>
    <row r="43" spans="1:5" x14ac:dyDescent="0.2">
      <c r="A43" s="33"/>
      <c r="B43" s="122" t="s">
        <v>617</v>
      </c>
      <c r="C43" s="121">
        <f>C46+C58+C86+C89+C44</f>
        <v>-324349.40999999997</v>
      </c>
      <c r="D43" s="121">
        <f>D46+D58+D86+D89+D44</f>
        <v>266714.55</v>
      </c>
    </row>
    <row r="44" spans="1:5" x14ac:dyDescent="0.2">
      <c r="A44" s="138">
        <v>5100</v>
      </c>
      <c r="B44" s="139" t="s">
        <v>358</v>
      </c>
      <c r="C44" s="140">
        <f>SUM(C45:C45)</f>
        <v>0</v>
      </c>
      <c r="D44" s="140">
        <f>SUM(D45:D45)</f>
        <v>0</v>
      </c>
    </row>
    <row r="45" spans="1:5" x14ac:dyDescent="0.2">
      <c r="A45" s="141">
        <v>5130</v>
      </c>
      <c r="B45" s="142" t="s">
        <v>650</v>
      </c>
      <c r="C45" s="143">
        <v>0</v>
      </c>
      <c r="D45" s="143">
        <v>0</v>
      </c>
    </row>
    <row r="46" spans="1:5" x14ac:dyDescent="0.2">
      <c r="A46" s="41">
        <v>5400</v>
      </c>
      <c r="B46" s="42" t="s">
        <v>423</v>
      </c>
      <c r="C46" s="121">
        <f>C47+C49+C51+C53+C55</f>
        <v>0</v>
      </c>
      <c r="D46" s="121">
        <f>D47+D49+D51+D53+D55</f>
        <v>0</v>
      </c>
    </row>
    <row r="47" spans="1:5" x14ac:dyDescent="0.2">
      <c r="A47" s="33">
        <v>5410</v>
      </c>
      <c r="B47" s="29" t="s">
        <v>618</v>
      </c>
      <c r="C47" s="34">
        <f>C48</f>
        <v>0</v>
      </c>
      <c r="D47" s="34">
        <f>D48</f>
        <v>0</v>
      </c>
    </row>
    <row r="48" spans="1:5" x14ac:dyDescent="0.2">
      <c r="A48" s="33">
        <v>5411</v>
      </c>
      <c r="B48" s="29" t="s">
        <v>425</v>
      </c>
      <c r="C48" s="34">
        <v>0</v>
      </c>
      <c r="D48" s="34">
        <v>0</v>
      </c>
    </row>
    <row r="49" spans="1:4" x14ac:dyDescent="0.2">
      <c r="A49" s="33">
        <v>5420</v>
      </c>
      <c r="B49" s="29" t="s">
        <v>619</v>
      </c>
      <c r="C49" s="34">
        <f>C50</f>
        <v>0</v>
      </c>
      <c r="D49" s="34">
        <f>D50</f>
        <v>0</v>
      </c>
    </row>
    <row r="50" spans="1:4" x14ac:dyDescent="0.2">
      <c r="A50" s="33">
        <v>5421</v>
      </c>
      <c r="B50" s="29" t="s">
        <v>428</v>
      </c>
      <c r="C50" s="34">
        <v>0</v>
      </c>
      <c r="D50" s="34">
        <v>0</v>
      </c>
    </row>
    <row r="51" spans="1:4" x14ac:dyDescent="0.2">
      <c r="A51" s="33">
        <v>5430</v>
      </c>
      <c r="B51" s="29" t="s">
        <v>620</v>
      </c>
      <c r="C51" s="34">
        <f>C52</f>
        <v>0</v>
      </c>
      <c r="D51" s="34">
        <f>D52</f>
        <v>0</v>
      </c>
    </row>
    <row r="52" spans="1:4" x14ac:dyDescent="0.2">
      <c r="A52" s="33">
        <v>5431</v>
      </c>
      <c r="B52" s="29" t="s">
        <v>431</v>
      </c>
      <c r="C52" s="34">
        <v>0</v>
      </c>
      <c r="D52" s="34">
        <v>0</v>
      </c>
    </row>
    <row r="53" spans="1:4" x14ac:dyDescent="0.2">
      <c r="A53" s="33">
        <v>5440</v>
      </c>
      <c r="B53" s="29" t="s">
        <v>621</v>
      </c>
      <c r="C53" s="34">
        <f>C54</f>
        <v>0</v>
      </c>
      <c r="D53" s="34">
        <f>D54</f>
        <v>0</v>
      </c>
    </row>
    <row r="54" spans="1:4" x14ac:dyDescent="0.2">
      <c r="A54" s="33">
        <v>5441</v>
      </c>
      <c r="B54" s="29" t="s">
        <v>621</v>
      </c>
      <c r="C54" s="34">
        <v>0</v>
      </c>
      <c r="D54" s="34">
        <v>0</v>
      </c>
    </row>
    <row r="55" spans="1:4" x14ac:dyDescent="0.2">
      <c r="A55" s="33">
        <v>5450</v>
      </c>
      <c r="B55" s="29" t="s">
        <v>622</v>
      </c>
      <c r="C55" s="34">
        <f>SUM(C56:C57)</f>
        <v>0</v>
      </c>
      <c r="D55" s="34">
        <f>SUM(D56:D57)</f>
        <v>0</v>
      </c>
    </row>
    <row r="56" spans="1:4" x14ac:dyDescent="0.2">
      <c r="A56" s="33">
        <v>5451</v>
      </c>
      <c r="B56" s="29" t="s">
        <v>435</v>
      </c>
      <c r="C56" s="34">
        <v>0</v>
      </c>
      <c r="D56" s="34">
        <v>0</v>
      </c>
    </row>
    <row r="57" spans="1:4" x14ac:dyDescent="0.2">
      <c r="A57" s="33">
        <v>5452</v>
      </c>
      <c r="B57" s="29" t="s">
        <v>436</v>
      </c>
      <c r="C57" s="34">
        <v>0</v>
      </c>
      <c r="D57" s="34">
        <v>0</v>
      </c>
    </row>
    <row r="58" spans="1:4" x14ac:dyDescent="0.2">
      <c r="A58" s="41">
        <v>5500</v>
      </c>
      <c r="B58" s="42" t="s">
        <v>437</v>
      </c>
      <c r="C58" s="121">
        <f>C59+C68+C71+C77</f>
        <v>0</v>
      </c>
      <c r="D58" s="121">
        <f>D59+D68+D71+D77</f>
        <v>111962.55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111962.55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106752.55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5210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41">
        <v>5600</v>
      </c>
      <c r="B86" s="42" t="s">
        <v>79</v>
      </c>
      <c r="C86" s="121">
        <f>C87</f>
        <v>0</v>
      </c>
      <c r="D86" s="121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41">
        <v>2110</v>
      </c>
      <c r="B89" s="125" t="s">
        <v>630</v>
      </c>
      <c r="C89" s="121">
        <f>SUM(C90:C94)</f>
        <v>-324349.40999999997</v>
      </c>
      <c r="D89" s="121">
        <f>SUM(D90:D94)</f>
        <v>154752</v>
      </c>
    </row>
    <row r="90" spans="1:4" x14ac:dyDescent="0.2">
      <c r="A90" s="33">
        <v>2111</v>
      </c>
      <c r="B90" s="29" t="s">
        <v>631</v>
      </c>
      <c r="C90" s="34">
        <v>-468349.41</v>
      </c>
      <c r="D90" s="34">
        <v>2000</v>
      </c>
    </row>
    <row r="91" spans="1:4" x14ac:dyDescent="0.2">
      <c r="A91" s="33">
        <v>2112</v>
      </c>
      <c r="B91" s="29" t="s">
        <v>632</v>
      </c>
      <c r="C91" s="34">
        <v>0</v>
      </c>
      <c r="D91" s="34">
        <v>0</v>
      </c>
    </row>
    <row r="92" spans="1:4" x14ac:dyDescent="0.2">
      <c r="A92" s="33">
        <v>2112</v>
      </c>
      <c r="B92" s="29" t="s">
        <v>633</v>
      </c>
      <c r="C92" s="34">
        <v>144000</v>
      </c>
      <c r="D92" s="34">
        <v>152752</v>
      </c>
    </row>
    <row r="93" spans="1:4" x14ac:dyDescent="0.2">
      <c r="A93" s="33">
        <v>2115</v>
      </c>
      <c r="B93" s="29" t="s">
        <v>634</v>
      </c>
      <c r="C93" s="34">
        <v>0</v>
      </c>
      <c r="D93" s="34">
        <v>0</v>
      </c>
    </row>
    <row r="94" spans="1:4" x14ac:dyDescent="0.2">
      <c r="A94" s="33">
        <v>2114</v>
      </c>
      <c r="B94" s="29" t="s">
        <v>635</v>
      </c>
      <c r="C94" s="34">
        <v>0</v>
      </c>
      <c r="D94" s="34">
        <v>0</v>
      </c>
    </row>
    <row r="95" spans="1:4" x14ac:dyDescent="0.2">
      <c r="A95" s="33"/>
      <c r="B95" s="122" t="s">
        <v>636</v>
      </c>
      <c r="C95" s="121">
        <f>+C96</f>
        <v>0</v>
      </c>
      <c r="D95" s="121">
        <f>+D96</f>
        <v>0</v>
      </c>
    </row>
    <row r="96" spans="1:4" x14ac:dyDescent="0.2">
      <c r="A96" s="138">
        <v>3100</v>
      </c>
      <c r="B96" s="144" t="s">
        <v>651</v>
      </c>
      <c r="C96" s="145">
        <f>SUM(C97:C100)</f>
        <v>0</v>
      </c>
      <c r="D96" s="145">
        <f>SUM(D97:D100)</f>
        <v>0</v>
      </c>
    </row>
    <row r="97" spans="1:4" x14ac:dyDescent="0.2">
      <c r="A97" s="141"/>
      <c r="B97" s="146" t="s">
        <v>652</v>
      </c>
      <c r="C97" s="147">
        <v>0</v>
      </c>
      <c r="D97" s="147">
        <v>0</v>
      </c>
    </row>
    <row r="98" spans="1:4" x14ac:dyDescent="0.2">
      <c r="A98" s="141"/>
      <c r="B98" s="146" t="s">
        <v>653</v>
      </c>
      <c r="C98" s="147">
        <v>0</v>
      </c>
      <c r="D98" s="147">
        <v>0</v>
      </c>
    </row>
    <row r="99" spans="1:4" x14ac:dyDescent="0.2">
      <c r="A99" s="141"/>
      <c r="B99" s="146" t="s">
        <v>654</v>
      </c>
      <c r="C99" s="147">
        <v>0</v>
      </c>
      <c r="D99" s="147">
        <v>0</v>
      </c>
    </row>
    <row r="100" spans="1:4" x14ac:dyDescent="0.2">
      <c r="A100" s="141"/>
      <c r="B100" s="146" t="s">
        <v>655</v>
      </c>
      <c r="C100" s="147">
        <v>0</v>
      </c>
      <c r="D100" s="147">
        <v>0</v>
      </c>
    </row>
    <row r="101" spans="1:4" x14ac:dyDescent="0.2">
      <c r="A101" s="141"/>
      <c r="B101" s="148" t="s">
        <v>656</v>
      </c>
      <c r="C101" s="140">
        <f>+C102</f>
        <v>0</v>
      </c>
      <c r="D101" s="140">
        <f>+D102</f>
        <v>0</v>
      </c>
    </row>
    <row r="102" spans="1:4" x14ac:dyDescent="0.2">
      <c r="A102" s="138">
        <v>1270</v>
      </c>
      <c r="B102" s="139" t="s">
        <v>251</v>
      </c>
      <c r="C102" s="145">
        <f>+C103</f>
        <v>0</v>
      </c>
      <c r="D102" s="145">
        <f>+D103</f>
        <v>0</v>
      </c>
    </row>
    <row r="103" spans="1:4" x14ac:dyDescent="0.2">
      <c r="A103" s="141">
        <v>1273</v>
      </c>
      <c r="B103" s="142" t="s">
        <v>657</v>
      </c>
      <c r="C103" s="147">
        <v>0</v>
      </c>
      <c r="D103" s="147">
        <v>0</v>
      </c>
    </row>
    <row r="104" spans="1:4" x14ac:dyDescent="0.2">
      <c r="A104" s="141"/>
      <c r="B104" s="148" t="s">
        <v>658</v>
      </c>
      <c r="C104" s="140">
        <f>+C105+C107</f>
        <v>0</v>
      </c>
      <c r="D104" s="140">
        <f>+D105+D107</f>
        <v>0</v>
      </c>
    </row>
    <row r="105" spans="1:4" x14ac:dyDescent="0.2">
      <c r="A105" s="138">
        <v>4300</v>
      </c>
      <c r="B105" s="144" t="s">
        <v>659</v>
      </c>
      <c r="C105" s="145">
        <f>+C106</f>
        <v>0</v>
      </c>
      <c r="D105" s="149">
        <f>+D106</f>
        <v>0</v>
      </c>
    </row>
    <row r="106" spans="1:4" x14ac:dyDescent="0.2">
      <c r="A106" s="141">
        <v>4399</v>
      </c>
      <c r="B106" s="146" t="s">
        <v>351</v>
      </c>
      <c r="C106" s="147">
        <v>0</v>
      </c>
      <c r="D106" s="147">
        <v>0</v>
      </c>
    </row>
    <row r="107" spans="1:4" x14ac:dyDescent="0.2">
      <c r="A107" s="41">
        <v>1120</v>
      </c>
      <c r="B107" s="125" t="s">
        <v>637</v>
      </c>
      <c r="C107" s="121">
        <f>SUM(C108:C116)</f>
        <v>0</v>
      </c>
      <c r="D107" s="121">
        <f>SUM(D108:D116)</f>
        <v>0</v>
      </c>
    </row>
    <row r="108" spans="1:4" x14ac:dyDescent="0.2">
      <c r="A108" s="33">
        <v>1124</v>
      </c>
      <c r="B108" s="126" t="s">
        <v>638</v>
      </c>
      <c r="C108" s="127">
        <v>0</v>
      </c>
      <c r="D108" s="34">
        <v>0</v>
      </c>
    </row>
    <row r="109" spans="1:4" x14ac:dyDescent="0.2">
      <c r="A109" s="33">
        <v>1124</v>
      </c>
      <c r="B109" s="126" t="s">
        <v>639</v>
      </c>
      <c r="C109" s="127">
        <v>0</v>
      </c>
      <c r="D109" s="34">
        <v>0</v>
      </c>
    </row>
    <row r="110" spans="1:4" x14ac:dyDescent="0.2">
      <c r="A110" s="33">
        <v>1124</v>
      </c>
      <c r="B110" s="126" t="s">
        <v>640</v>
      </c>
      <c r="C110" s="127">
        <v>0</v>
      </c>
      <c r="D110" s="34">
        <v>0</v>
      </c>
    </row>
    <row r="111" spans="1:4" x14ac:dyDescent="0.2">
      <c r="A111" s="33">
        <v>1124</v>
      </c>
      <c r="B111" s="126" t="s">
        <v>641</v>
      </c>
      <c r="C111" s="127">
        <v>0</v>
      </c>
      <c r="D111" s="34">
        <v>0</v>
      </c>
    </row>
    <row r="112" spans="1:4" x14ac:dyDescent="0.2">
      <c r="A112" s="33">
        <v>1124</v>
      </c>
      <c r="B112" s="126" t="s">
        <v>642</v>
      </c>
      <c r="C112" s="34">
        <v>0</v>
      </c>
      <c r="D112" s="34">
        <v>0</v>
      </c>
    </row>
    <row r="113" spans="1:4" x14ac:dyDescent="0.2">
      <c r="A113" s="33">
        <v>1124</v>
      </c>
      <c r="B113" s="126" t="s">
        <v>643</v>
      </c>
      <c r="C113" s="34">
        <v>0</v>
      </c>
      <c r="D113" s="34">
        <v>0</v>
      </c>
    </row>
    <row r="114" spans="1:4" x14ac:dyDescent="0.2">
      <c r="A114" s="33">
        <v>1122</v>
      </c>
      <c r="B114" s="126" t="s">
        <v>644</v>
      </c>
      <c r="C114" s="34">
        <v>0</v>
      </c>
      <c r="D114" s="34">
        <v>0</v>
      </c>
    </row>
    <row r="115" spans="1:4" x14ac:dyDescent="0.2">
      <c r="A115" s="33">
        <v>1122</v>
      </c>
      <c r="B115" s="126" t="s">
        <v>645</v>
      </c>
      <c r="C115" s="127">
        <v>0</v>
      </c>
      <c r="D115" s="34">
        <v>0</v>
      </c>
    </row>
    <row r="116" spans="1:4" x14ac:dyDescent="0.2">
      <c r="A116" s="33">
        <v>1122</v>
      </c>
      <c r="B116" s="126" t="s">
        <v>646</v>
      </c>
      <c r="C116" s="34">
        <v>0</v>
      </c>
      <c r="D116" s="34">
        <v>0</v>
      </c>
    </row>
    <row r="117" spans="1:4" x14ac:dyDescent="0.2">
      <c r="A117" s="33"/>
      <c r="B117" s="128" t="s">
        <v>647</v>
      </c>
      <c r="C117" s="121">
        <f>C42+C43+C95-C101-C104</f>
        <v>-247110.21999999997</v>
      </c>
      <c r="D117" s="121">
        <f>D42+D43+D95-D101-D104</f>
        <v>1214307.06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" right="0.7" top="0.75" bottom="0.75" header="0.3" footer="0.3"/>
  <pageSetup scale="72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4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187</v>
      </c>
      <c r="B2" s="89" t="s">
        <v>50</v>
      </c>
    </row>
    <row r="3" spans="1:2" x14ac:dyDescent="0.2">
      <c r="B3" s="102"/>
    </row>
    <row r="4" spans="1:2" ht="14.1" customHeight="1" x14ac:dyDescent="0.2">
      <c r="A4" s="103" t="s">
        <v>27</v>
      </c>
      <c r="B4" s="93" t="s">
        <v>78</v>
      </c>
    </row>
    <row r="5" spans="1:2" ht="14.1" customHeight="1" x14ac:dyDescent="0.2">
      <c r="B5" s="93" t="s">
        <v>51</v>
      </c>
    </row>
    <row r="6" spans="1:2" ht="14.1" customHeight="1" x14ac:dyDescent="0.2">
      <c r="B6" s="93" t="s">
        <v>148</v>
      </c>
    </row>
    <row r="7" spans="1:2" ht="14.1" customHeight="1" x14ac:dyDescent="0.2">
      <c r="B7" s="93" t="s">
        <v>149</v>
      </c>
    </row>
    <row r="8" spans="1:2" ht="14.1" customHeight="1" x14ac:dyDescent="0.2"/>
    <row r="9" spans="1:2" x14ac:dyDescent="0.2">
      <c r="A9" s="103" t="s">
        <v>29</v>
      </c>
      <c r="B9" s="95" t="s">
        <v>588</v>
      </c>
    </row>
    <row r="10" spans="1:2" ht="15" customHeight="1" x14ac:dyDescent="0.2">
      <c r="B10" s="95" t="s">
        <v>75</v>
      </c>
    </row>
    <row r="11" spans="1:2" ht="15" customHeight="1" x14ac:dyDescent="0.2">
      <c r="B11" s="105" t="s">
        <v>192</v>
      </c>
    </row>
    <row r="12" spans="1:2" ht="15" customHeight="1" x14ac:dyDescent="0.2"/>
    <row r="13" spans="1:2" x14ac:dyDescent="0.2">
      <c r="A13" s="103" t="s">
        <v>76</v>
      </c>
      <c r="B13" s="93" t="s">
        <v>589</v>
      </c>
    </row>
    <row r="14" spans="1:2" ht="15" customHeight="1" x14ac:dyDescent="0.2">
      <c r="B14" s="93" t="s">
        <v>590</v>
      </c>
    </row>
    <row r="15" spans="1:2" ht="15" customHeight="1" x14ac:dyDescent="0.2"/>
    <row r="32" spans="3:3" x14ac:dyDescent="0.2">
      <c r="C32" s="3">
        <v>0</v>
      </c>
    </row>
    <row r="33" spans="3:3" x14ac:dyDescent="0.2">
      <c r="C33" s="3">
        <v>0</v>
      </c>
    </row>
    <row r="35" spans="3:3" x14ac:dyDescent="0.2">
      <c r="C35" s="3">
        <v>0</v>
      </c>
    </row>
    <row r="36" spans="3:3" x14ac:dyDescent="0.2">
      <c r="C36" s="3">
        <v>0</v>
      </c>
    </row>
    <row r="38" spans="3:3" x14ac:dyDescent="0.2">
      <c r="C38" s="3">
        <v>0</v>
      </c>
    </row>
    <row r="39" spans="3:3" x14ac:dyDescent="0.2">
      <c r="C39" s="3">
        <v>0</v>
      </c>
    </row>
    <row r="40" spans="3:3" x14ac:dyDescent="0.2">
      <c r="C40" s="3">
        <v>0</v>
      </c>
    </row>
    <row r="41" spans="3:3" x14ac:dyDescent="0.2">
      <c r="C41" s="3">
        <v>0</v>
      </c>
    </row>
    <row r="42" spans="3:3" x14ac:dyDescent="0.2">
      <c r="C42" s="3">
        <v>0</v>
      </c>
    </row>
    <row r="43" spans="3:3" x14ac:dyDescent="0.2">
      <c r="C43" s="3">
        <v>0</v>
      </c>
    </row>
    <row r="44" spans="3:3" x14ac:dyDescent="0.2">
      <c r="C44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2024-04-30T15:50:38Z</cp:lastPrinted>
  <dcterms:created xsi:type="dcterms:W3CDTF">2012-12-11T20:36:24Z</dcterms:created>
  <dcterms:modified xsi:type="dcterms:W3CDTF">2024-04-30T15:53:45Z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