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4TO TRIM 2024\"/>
    </mc:Choice>
  </mc:AlternateContent>
  <xr:revisionPtr revIDLastSave="0" documentId="13_ncr:1_{18E33F49-4F82-4CB8-BCA6-01BD767C872D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<sst xmlns="http://schemas.openxmlformats.org/spreadsheetml/2006/main" count="203" uniqueCount="142">
  <si>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</si>
  <si>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</si>
  <si>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</si>
  <si>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</si>
  <si>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</si>
  <si>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</si>
  <si>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</si>
  <si>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</si>
  <si>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</si>
  <si>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</si>
  <si>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</si>
  <si>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</si>
  <si>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</si>
  <si>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</si>
  <si>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</si>
  <si>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</si>
  <si>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</si>
  <si>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</si>
  <si>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</si>
  <si>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</si>
  <si>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</si>
  <si>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</si>
  <si>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</si>
  <si>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</si>
  <si>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</si>
  <si>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</si>
  <si>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</si>
  <si>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</si>
  <si>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</si>
  <si>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</si>
  <si>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</si>
  <si>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</si>
  <si>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</si>
  <si>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</si>
  <si>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</si>
  <si>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</si>
  <si>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</si>
  <si>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</si>
  <si>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</si>
  <si>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</si>
  <si>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</si>
  <si>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</si>
  <si>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</si>
  <si>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</si>
  <si>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</si>
  <si>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</si>
  <si>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</si>
  <si>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</si>
  <si>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</si>
  <si>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</si>
  <si>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</si>
  <si>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</si>
  <si>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</si>
  <si>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</si>
  <si>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</si>
  <si>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</si>
  <si>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</si>
  <si>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</si>
  <si>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</si>
  <si>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</si>
  <si>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</si>
  <si>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</si>
  <si>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</si>
  <si>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</si>
  <si>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</si>
  <si>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</si>
  <si>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</si>
  <si>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</si>
  <si>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</si>
  <si>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</si>
  <si>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</si>
  <si>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</si>
  <si>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</si>
  <si>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</si>
  <si>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</si>
  <si>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</si>
  <si>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</si>
  <si>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</si>
  <si>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</si>
  <si>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</si>
  <si>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</si>
  <si>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</si>
  <si>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</si>
  <si>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</si>
  <si>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</si>
  <si>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</si>
  <si>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</si>
  <si>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</si>
  <si>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</si>
  <si>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</si>
  <si>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</si>
  <si>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</si>
  <si>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</si>
  <si>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</si>
  <si>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</si>
  <si>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</si>
  <si>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</si>
  <si>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</si>
  <si>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</si>
  <si>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</si>
  <si>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</si>
  <si>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</si>
  <si>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</si>
  <si>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</si>
  <si>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</si>
  <si>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</si>
  <si>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</si>
  <si>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</si>
  <si>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</si>
  <si>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</si>
  <si>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</si>
  <si>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</si>
  <si>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</si>
  <si>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</si>
  <si>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</si>
  <si>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</si>
  <si>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</si>
  <si>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</si>
  <si>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</si>
  <si>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</si>
  <si>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</si>
  <si>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</si>
  <si>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</si>
  <si>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</si>
  <si>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</si>
  <si>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</si>
  <si>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</si>
  <si>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</si>
  <si>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</si>
  <si>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</si>
  <si>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</si>
  <si>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</si>
  <si>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</si>
  <si>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</si>
  <si>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</si>
  <si>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Instituto de Planeación de Guanajuato, Gto.
Estado Analítico del Ejercicio del Presupuesto de Egresos
Clasificación por Objeto del Gasto (Capítulo y Concepto)
Del 1 de Enero al 31 de Diciembre de 2024</t>
  </si>
  <si>
    <t>Instituto de Planeación de Guanajuato, Gto.
Estado Analítico del Ejercicio del Presupuesto de Egresos
Clasificación Económica (por Tipo de Gasto)
Del 1 de Enero al 31 de Diciembre de 2024</t>
  </si>
  <si>
    <t>31120M13P010000 DIRECCION GENERAL</t>
  </si>
  <si>
    <t>Instituto de Planeación de Guanajuato, Gto.
Estado Analítico del Ejercicio del Presupuesto de Egresos
Clasificación Administrativa
Del 1 de Enero al 31 de Diciembre de 2024</t>
  </si>
  <si>
    <t>Instituto de Planeación de Guanajuato, Gto.
Estado Analítico del Ejercicio del Presupuesto de Egresos
Clasificación Administrativa (Poderes)
Del 1 de Enero al 31 de Diciembre de 2024</t>
  </si>
  <si>
    <t>Instituto de Planeación de Guanajuato, Gto.
Estado Analítico del Ejercicio del Presupuesto de Egresos
Clasificación Administrativa (Sector Paraestatal)
Del 1 de Enero al 31 de Diciembre de 2024</t>
  </si>
  <si>
    <t>Instituto de Planeación de Guanajuato,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</si>
</sst>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4" xfId="0" applyFont="1" applyBorder="1" applyAlignment="1">
      <alignment horizontal="left" indent="1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2" fillId="0" borderId="1" xfId="0" applyFont="1" applyBorder="1"/>
    <xf numFmtId="0" fontId="2" fillId="0" borderId="11" xfId="0" applyFont="1" applyBorder="1"/>
    <xf numFmtId="0" fontId="2" fillId="0" borderId="14" xfId="0" applyFont="1" applyBorder="1"/>
    <xf numFmtId="0" fontId="0" fillId="0" borderId="1" xfId="0" applyBorder="1" applyAlignment="1" applyProtection="1">
      <alignment horizontal="left" wrapText="1" inden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9" xfId="9" applyFont="1" applyBorder="1" applyAlignment="1">
      <alignment horizontal="left" vertical="center" indent="1"/>
    </xf>
    <xf numFmtId="0" fontId="2" fillId="0" borderId="11" xfId="0" applyFont="1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2" fillId="0" borderId="1" xfId="0" applyFont="1" applyBorder="1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7" t="s">
        <v>135</v>
      </c>
      <c r="B1" s="23"/>
      <c r="C1" s="23"/>
      <c r="D1" s="23"/>
      <c r="E1" s="23"/>
      <c r="F1" s="23"/>
      <c r="G1" s="24"/>
    </row>
    <row r="2" spans="1:8" x14ac:dyDescent="0.2">
      <c r="A2" s="31"/>
      <c r="B2" s="16"/>
      <c r="C2" s="17"/>
      <c r="D2" s="15" t="s">
        <v>62</v>
      </c>
      <c r="E2" s="17"/>
      <c r="F2" s="18"/>
      <c r="G2" s="25" t="s">
        <v>61</v>
      </c>
    </row>
    <row r="3" spans="1:8" ht="24.95" customHeight="1" x14ac:dyDescent="0.2">
      <c r="A3" s="32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26"/>
    </row>
    <row r="4" spans="1:8" x14ac:dyDescent="0.2">
      <c r="A4" s="33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3" t="s">
        <v>63</v>
      </c>
      <c r="B5" s="8">
        <f>SUM(B6:B12)</f>
        <v>7546020.9900000002</v>
      </c>
      <c r="C5" s="8">
        <f>SUM(C6:C12)</f>
        <v>0</v>
      </c>
      <c r="D5" s="8">
        <f>B5+C5</f>
        <v>7546020.9900000002</v>
      </c>
      <c r="E5" s="8">
        <f>SUM(E6:E12)</f>
        <v>7204377.2599999998</v>
      </c>
      <c r="F5" s="8">
        <f>SUM(F6:F12)</f>
        <v>7204377.2599999998</v>
      </c>
      <c r="G5" s="8">
        <f>D5-E5</f>
        <v>341643.73000000045</v>
      </c>
    </row>
    <row r="6" spans="1:8" x14ac:dyDescent="0.2">
      <c r="A6" s="34" t="s">
        <v>67</v>
      </c>
      <c r="B6" s="4">
        <v>2005123.93</v>
      </c>
      <c r="C6" s="4">
        <v>0</v>
      </c>
      <c r="D6" s="4">
        <f t="shared" ref="D6:D69" si="0">B6+C6</f>
        <v>2005123.93</v>
      </c>
      <c r="E6" s="4">
        <v>2003816.06</v>
      </c>
      <c r="F6" s="4">
        <v>2003816.06</v>
      </c>
      <c r="G6" s="4">
        <f t="shared" ref="G6:G69" si="1">D6-E6</f>
        <v>1307.8699999998789</v>
      </c>
      <c r="H6" s="7">
        <v>1100</v>
      </c>
    </row>
    <row r="7" spans="1:8" x14ac:dyDescent="0.2">
      <c r="A7" s="34" t="s">
        <v>68</v>
      </c>
      <c r="B7" s="4">
        <v>289389.82</v>
      </c>
      <c r="C7" s="4">
        <v>0</v>
      </c>
      <c r="D7" s="4">
        <f t="shared" si="0"/>
        <v>289389.82</v>
      </c>
      <c r="E7" s="4">
        <v>2000</v>
      </c>
      <c r="F7" s="4">
        <v>2000</v>
      </c>
      <c r="G7" s="4">
        <f t="shared" si="1"/>
        <v>287389.82</v>
      </c>
      <c r="H7" s="7">
        <v>1200</v>
      </c>
    </row>
    <row r="8" spans="1:8" x14ac:dyDescent="0.2">
      <c r="A8" s="34" t="s">
        <v>69</v>
      </c>
      <c r="B8" s="4">
        <v>689941.75</v>
      </c>
      <c r="C8" s="4">
        <v>0</v>
      </c>
      <c r="D8" s="4">
        <f t="shared" si="0"/>
        <v>689941.75</v>
      </c>
      <c r="E8" s="4">
        <v>680011.8</v>
      </c>
      <c r="F8" s="4">
        <v>680011.8</v>
      </c>
      <c r="G8" s="4">
        <f t="shared" si="1"/>
        <v>9929.9499999999534</v>
      </c>
      <c r="H8" s="7">
        <v>1300</v>
      </c>
    </row>
    <row r="9" spans="1:8" x14ac:dyDescent="0.2">
      <c r="A9" s="34" t="s">
        <v>33</v>
      </c>
      <c r="B9" s="4">
        <v>1647879.04</v>
      </c>
      <c r="C9" s="4">
        <v>0</v>
      </c>
      <c r="D9" s="4">
        <f t="shared" si="0"/>
        <v>1647879.04</v>
      </c>
      <c r="E9" s="4">
        <v>1647879.04</v>
      </c>
      <c r="F9" s="4">
        <v>1647879.04</v>
      </c>
      <c r="G9" s="4">
        <f t="shared" si="1"/>
        <v>0</v>
      </c>
      <c r="H9" s="7">
        <v>1400</v>
      </c>
    </row>
    <row r="10" spans="1:8" x14ac:dyDescent="0.2">
      <c r="A10" s="34" t="s">
        <v>70</v>
      </c>
      <c r="B10" s="4">
        <v>2913686.45</v>
      </c>
      <c r="C10" s="4">
        <v>0</v>
      </c>
      <c r="D10" s="4">
        <f t="shared" si="0"/>
        <v>2913686.45</v>
      </c>
      <c r="E10" s="4">
        <v>2870670.36</v>
      </c>
      <c r="F10" s="4">
        <v>2870670.36</v>
      </c>
      <c r="G10" s="4">
        <f t="shared" si="1"/>
        <v>43016.090000000317</v>
      </c>
      <c r="H10" s="7">
        <v>1500</v>
      </c>
    </row>
    <row r="11" spans="1:8" x14ac:dyDescent="0.2">
      <c r="A11" s="34" t="s">
        <v>34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  <c r="H11" s="7">
        <v>1600</v>
      </c>
    </row>
    <row r="12" spans="1:8" x14ac:dyDescent="0.2">
      <c r="A12" s="34" t="s">
        <v>71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  <c r="H12" s="7">
        <v>1700</v>
      </c>
    </row>
    <row r="13" spans="1:8" x14ac:dyDescent="0.2">
      <c r="A13" s="13" t="s">
        <v>129</v>
      </c>
      <c r="B13" s="9">
        <f>SUM(B14:B22)</f>
        <v>157500</v>
      </c>
      <c r="C13" s="9">
        <f>SUM(C14:C22)</f>
        <v>117944.06</v>
      </c>
      <c r="D13" s="9">
        <f t="shared" si="0"/>
        <v>275444.06</v>
      </c>
      <c r="E13" s="9">
        <f>SUM(E14:E22)</f>
        <v>223665.38</v>
      </c>
      <c r="F13" s="9">
        <f>SUM(F14:F22)</f>
        <v>223665.38</v>
      </c>
      <c r="G13" s="9">
        <f t="shared" si="1"/>
        <v>51778.679999999993</v>
      </c>
      <c r="H13" s="14">
        <v>0</v>
      </c>
    </row>
    <row r="14" spans="1:8" x14ac:dyDescent="0.2">
      <c r="A14" s="34" t="s">
        <v>72</v>
      </c>
      <c r="B14" s="4">
        <v>97000</v>
      </c>
      <c r="C14" s="4">
        <v>65745.78</v>
      </c>
      <c r="D14" s="4">
        <f t="shared" si="0"/>
        <v>162745.78</v>
      </c>
      <c r="E14" s="4">
        <v>124007.56</v>
      </c>
      <c r="F14" s="4">
        <v>124007.56</v>
      </c>
      <c r="G14" s="4">
        <f t="shared" si="1"/>
        <v>38738.22</v>
      </c>
      <c r="H14" s="7">
        <v>2100</v>
      </c>
    </row>
    <row r="15" spans="1:8" x14ac:dyDescent="0.2">
      <c r="A15" s="34" t="s">
        <v>73</v>
      </c>
      <c r="B15" s="4">
        <v>31000</v>
      </c>
      <c r="C15" s="4">
        <v>52635.11</v>
      </c>
      <c r="D15" s="4">
        <f t="shared" si="0"/>
        <v>83635.11</v>
      </c>
      <c r="E15" s="4">
        <v>70794.649999999994</v>
      </c>
      <c r="F15" s="4">
        <v>70794.649999999994</v>
      </c>
      <c r="G15" s="4">
        <f t="shared" si="1"/>
        <v>12840.460000000006</v>
      </c>
      <c r="H15" s="7">
        <v>2200</v>
      </c>
    </row>
    <row r="16" spans="1:8" x14ac:dyDescent="0.2">
      <c r="A16" s="34" t="s">
        <v>74</v>
      </c>
      <c r="B16" s="4">
        <v>0</v>
      </c>
      <c r="C16" s="4">
        <v>0</v>
      </c>
      <c r="D16" s="4">
        <f t="shared" si="0"/>
        <v>0</v>
      </c>
      <c r="E16" s="4">
        <v>0</v>
      </c>
      <c r="F16" s="4">
        <v>0</v>
      </c>
      <c r="G16" s="4">
        <f t="shared" si="1"/>
        <v>0</v>
      </c>
      <c r="H16" s="7">
        <v>2300</v>
      </c>
    </row>
    <row r="17" spans="1:8" x14ac:dyDescent="0.2">
      <c r="A17" s="34" t="s">
        <v>75</v>
      </c>
      <c r="B17" s="4">
        <v>1500</v>
      </c>
      <c r="C17" s="4">
        <v>-1472</v>
      </c>
      <c r="D17" s="4">
        <f t="shared" si="0"/>
        <v>28</v>
      </c>
      <c r="E17" s="4">
        <v>28</v>
      </c>
      <c r="F17" s="4">
        <v>28</v>
      </c>
      <c r="G17" s="4">
        <f t="shared" si="1"/>
        <v>0</v>
      </c>
      <c r="H17" s="7">
        <v>2400</v>
      </c>
    </row>
    <row r="18" spans="1:8" x14ac:dyDescent="0.2">
      <c r="A18" s="34" t="s">
        <v>76</v>
      </c>
      <c r="B18" s="4">
        <v>1000</v>
      </c>
      <c r="C18" s="4">
        <v>-1000</v>
      </c>
      <c r="D18" s="4">
        <f t="shared" si="0"/>
        <v>0</v>
      </c>
      <c r="E18" s="4">
        <v>0</v>
      </c>
      <c r="F18" s="4">
        <v>0</v>
      </c>
      <c r="G18" s="4">
        <f t="shared" si="1"/>
        <v>0</v>
      </c>
      <c r="H18" s="7">
        <v>2500</v>
      </c>
    </row>
    <row r="19" spans="1:8" x14ac:dyDescent="0.2">
      <c r="A19" s="34" t="s">
        <v>77</v>
      </c>
      <c r="B19" s="4">
        <v>23000</v>
      </c>
      <c r="C19" s="4">
        <v>5300.17</v>
      </c>
      <c r="D19" s="4">
        <f t="shared" si="0"/>
        <v>28300.17</v>
      </c>
      <c r="E19" s="4">
        <v>28100.17</v>
      </c>
      <c r="F19" s="4">
        <v>28100.17</v>
      </c>
      <c r="G19" s="4">
        <f t="shared" si="1"/>
        <v>200</v>
      </c>
      <c r="H19" s="7">
        <v>2600</v>
      </c>
    </row>
    <row r="20" spans="1:8" x14ac:dyDescent="0.2">
      <c r="A20" s="34" t="s">
        <v>78</v>
      </c>
      <c r="B20" s="4">
        <v>0</v>
      </c>
      <c r="C20" s="4">
        <v>0</v>
      </c>
      <c r="D20" s="4">
        <f t="shared" si="0"/>
        <v>0</v>
      </c>
      <c r="E20" s="4">
        <v>0</v>
      </c>
      <c r="F20" s="4">
        <v>0</v>
      </c>
      <c r="G20" s="4">
        <f t="shared" si="1"/>
        <v>0</v>
      </c>
      <c r="H20" s="7">
        <v>2700</v>
      </c>
    </row>
    <row r="21" spans="1:8" x14ac:dyDescent="0.2">
      <c r="A21" s="34" t="s">
        <v>79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4">
        <f t="shared" si="1"/>
        <v>0</v>
      </c>
      <c r="H21" s="7">
        <v>2800</v>
      </c>
    </row>
    <row r="22" spans="1:8" x14ac:dyDescent="0.2">
      <c r="A22" s="34" t="s">
        <v>80</v>
      </c>
      <c r="B22" s="4">
        <v>4000</v>
      </c>
      <c r="C22" s="4">
        <v>-3265</v>
      </c>
      <c r="D22" s="4">
        <f t="shared" si="0"/>
        <v>735</v>
      </c>
      <c r="E22" s="4">
        <v>735</v>
      </c>
      <c r="F22" s="4">
        <v>735</v>
      </c>
      <c r="G22" s="4">
        <f t="shared" si="1"/>
        <v>0</v>
      </c>
      <c r="H22" s="7">
        <v>2900</v>
      </c>
    </row>
    <row r="23" spans="1:8" x14ac:dyDescent="0.2">
      <c r="A23" s="13" t="s">
        <v>64</v>
      </c>
      <c r="B23" s="9">
        <f>SUM(B24:B32)</f>
        <v>656000</v>
      </c>
      <c r="C23" s="9">
        <f>SUM(C24:C32)</f>
        <v>494055.93999999994</v>
      </c>
      <c r="D23" s="9">
        <f t="shared" si="0"/>
        <v>1150055.94</v>
      </c>
      <c r="E23" s="9">
        <f>SUM(E24:E32)</f>
        <v>916056.06</v>
      </c>
      <c r="F23" s="9">
        <f>SUM(F24:F32)</f>
        <v>817874.62</v>
      </c>
      <c r="G23" s="9">
        <f t="shared" si="1"/>
        <v>233999.87999999989</v>
      </c>
      <c r="H23" s="14">
        <v>0</v>
      </c>
    </row>
    <row r="24" spans="1:8" x14ac:dyDescent="0.2">
      <c r="A24" s="34" t="s">
        <v>81</v>
      </c>
      <c r="B24" s="4">
        <v>157000</v>
      </c>
      <c r="C24" s="4">
        <v>-829</v>
      </c>
      <c r="D24" s="4">
        <f t="shared" si="0"/>
        <v>156171</v>
      </c>
      <c r="E24" s="4">
        <v>152637</v>
      </c>
      <c r="F24" s="4">
        <v>152637</v>
      </c>
      <c r="G24" s="4">
        <f t="shared" si="1"/>
        <v>3534</v>
      </c>
      <c r="H24" s="7">
        <v>3100</v>
      </c>
    </row>
    <row r="25" spans="1:8" x14ac:dyDescent="0.2">
      <c r="A25" s="34" t="s">
        <v>82</v>
      </c>
      <c r="B25" s="4">
        <v>195000</v>
      </c>
      <c r="C25" s="4">
        <v>28045.599999999999</v>
      </c>
      <c r="D25" s="4">
        <f t="shared" si="0"/>
        <v>223045.6</v>
      </c>
      <c r="E25" s="4">
        <v>205439.6</v>
      </c>
      <c r="F25" s="4">
        <v>205439.6</v>
      </c>
      <c r="G25" s="4">
        <f t="shared" si="1"/>
        <v>17606</v>
      </c>
      <c r="H25" s="7">
        <v>3200</v>
      </c>
    </row>
    <row r="26" spans="1:8" x14ac:dyDescent="0.2">
      <c r="A26" s="34" t="s">
        <v>83</v>
      </c>
      <c r="B26" s="4">
        <v>37000</v>
      </c>
      <c r="C26" s="4">
        <v>401000</v>
      </c>
      <c r="D26" s="4">
        <f t="shared" si="0"/>
        <v>438000</v>
      </c>
      <c r="E26" s="4">
        <v>362409.44</v>
      </c>
      <c r="F26" s="4">
        <v>290890</v>
      </c>
      <c r="G26" s="4">
        <f t="shared" si="1"/>
        <v>75590.559999999998</v>
      </c>
      <c r="H26" s="7">
        <v>3300</v>
      </c>
    </row>
    <row r="27" spans="1:8" x14ac:dyDescent="0.2">
      <c r="A27" s="34" t="s">
        <v>84</v>
      </c>
      <c r="B27" s="4">
        <v>25000</v>
      </c>
      <c r="C27" s="4">
        <v>-5296.65</v>
      </c>
      <c r="D27" s="4">
        <f t="shared" si="0"/>
        <v>19703.349999999999</v>
      </c>
      <c r="E27" s="4">
        <v>19703.349999999999</v>
      </c>
      <c r="F27" s="4">
        <v>19703.349999999999</v>
      </c>
      <c r="G27" s="4">
        <f t="shared" si="1"/>
        <v>0</v>
      </c>
      <c r="H27" s="7">
        <v>3400</v>
      </c>
    </row>
    <row r="28" spans="1:8" x14ac:dyDescent="0.2">
      <c r="A28" s="34" t="s">
        <v>85</v>
      </c>
      <c r="B28" s="4">
        <v>24000</v>
      </c>
      <c r="C28" s="4">
        <v>-4308.01</v>
      </c>
      <c r="D28" s="4">
        <f t="shared" si="0"/>
        <v>19691.989999999998</v>
      </c>
      <c r="E28" s="4">
        <v>13053.51</v>
      </c>
      <c r="F28" s="4">
        <v>13053.51</v>
      </c>
      <c r="G28" s="4">
        <f t="shared" si="1"/>
        <v>6638.4799999999977</v>
      </c>
      <c r="H28" s="7">
        <v>3500</v>
      </c>
    </row>
    <row r="29" spans="1:8" x14ac:dyDescent="0.2">
      <c r="A29" s="34" t="s">
        <v>86</v>
      </c>
      <c r="B29" s="4">
        <v>10000</v>
      </c>
      <c r="C29" s="4">
        <v>90444</v>
      </c>
      <c r="D29" s="4">
        <f t="shared" si="0"/>
        <v>100444</v>
      </c>
      <c r="E29" s="4">
        <v>11143.16</v>
      </c>
      <c r="F29" s="4">
        <v>11143.16</v>
      </c>
      <c r="G29" s="4">
        <f t="shared" si="1"/>
        <v>89300.84</v>
      </c>
      <c r="H29" s="7">
        <v>3600</v>
      </c>
    </row>
    <row r="30" spans="1:8" x14ac:dyDescent="0.2">
      <c r="A30" s="34" t="s">
        <v>87</v>
      </c>
      <c r="B30" s="4">
        <v>8000</v>
      </c>
      <c r="C30" s="4">
        <v>0</v>
      </c>
      <c r="D30" s="4">
        <f t="shared" si="0"/>
        <v>8000</v>
      </c>
      <c r="E30" s="4">
        <v>3621</v>
      </c>
      <c r="F30" s="4">
        <v>3621</v>
      </c>
      <c r="G30" s="4">
        <f t="shared" si="1"/>
        <v>4379</v>
      </c>
      <c r="H30" s="7">
        <v>3700</v>
      </c>
    </row>
    <row r="31" spans="1:8" x14ac:dyDescent="0.2">
      <c r="A31" s="34" t="s">
        <v>88</v>
      </c>
      <c r="B31" s="4">
        <v>0</v>
      </c>
      <c r="C31" s="4">
        <v>0</v>
      </c>
      <c r="D31" s="4">
        <f t="shared" si="0"/>
        <v>0</v>
      </c>
      <c r="E31" s="4">
        <v>0</v>
      </c>
      <c r="F31" s="4">
        <v>0</v>
      </c>
      <c r="G31" s="4">
        <f t="shared" si="1"/>
        <v>0</v>
      </c>
      <c r="H31" s="7">
        <v>3800</v>
      </c>
    </row>
    <row r="32" spans="1:8" x14ac:dyDescent="0.2">
      <c r="A32" s="34" t="s">
        <v>18</v>
      </c>
      <c r="B32" s="4">
        <v>200000</v>
      </c>
      <c r="C32" s="4">
        <v>-15000</v>
      </c>
      <c r="D32" s="4">
        <f t="shared" si="0"/>
        <v>185000</v>
      </c>
      <c r="E32" s="4">
        <v>148049</v>
      </c>
      <c r="F32" s="4">
        <v>121387</v>
      </c>
      <c r="G32" s="4">
        <f t="shared" si="1"/>
        <v>36951</v>
      </c>
      <c r="H32" s="7">
        <v>3900</v>
      </c>
    </row>
    <row r="33" spans="1:8" x14ac:dyDescent="0.2">
      <c r="A33" s="13" t="s">
        <v>130</v>
      </c>
      <c r="B33" s="9">
        <f>SUM(B34:B42)</f>
        <v>0</v>
      </c>
      <c r="C33" s="9">
        <f>SUM(C34:C42)</f>
        <v>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4">
        <v>0</v>
      </c>
    </row>
    <row r="34" spans="1:8" x14ac:dyDescent="0.2">
      <c r="A34" s="34" t="s">
        <v>89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  <c r="H34" s="7">
        <v>4100</v>
      </c>
    </row>
    <row r="35" spans="1:8" x14ac:dyDescent="0.2">
      <c r="A35" s="34" t="s">
        <v>90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  <c r="H35" s="7">
        <v>4200</v>
      </c>
    </row>
    <row r="36" spans="1:8" x14ac:dyDescent="0.2">
      <c r="A36" s="34" t="s">
        <v>91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  <c r="H36" s="7">
        <v>4300</v>
      </c>
    </row>
    <row r="37" spans="1:8" x14ac:dyDescent="0.2">
      <c r="A37" s="34" t="s">
        <v>92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  <c r="H37" s="7">
        <v>4400</v>
      </c>
    </row>
    <row r="38" spans="1:8" x14ac:dyDescent="0.2">
      <c r="A38" s="34" t="s">
        <v>39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  <c r="H38" s="7">
        <v>4500</v>
      </c>
    </row>
    <row r="39" spans="1:8" x14ac:dyDescent="0.2">
      <c r="A39" s="34" t="s">
        <v>93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  <c r="H39" s="7">
        <v>4600</v>
      </c>
    </row>
    <row r="40" spans="1:8" x14ac:dyDescent="0.2">
      <c r="A40" s="34" t="s">
        <v>94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  <c r="H40" s="7">
        <v>4700</v>
      </c>
    </row>
    <row r="41" spans="1:8" x14ac:dyDescent="0.2">
      <c r="A41" s="34" t="s">
        <v>35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  <c r="H41" s="7">
        <v>4800</v>
      </c>
    </row>
    <row r="42" spans="1:8" x14ac:dyDescent="0.2">
      <c r="A42" s="34" t="s">
        <v>95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4">
        <f t="shared" si="1"/>
        <v>0</v>
      </c>
      <c r="H42" s="7">
        <v>4900</v>
      </c>
    </row>
    <row r="43" spans="1:8" x14ac:dyDescent="0.2">
      <c r="A43" s="13" t="s">
        <v>131</v>
      </c>
      <c r="B43" s="9">
        <f>SUM(B44:B52)</f>
        <v>0</v>
      </c>
      <c r="C43" s="9">
        <f>SUM(C44:C52)</f>
        <v>0</v>
      </c>
      <c r="D43" s="9">
        <f t="shared" si="0"/>
        <v>0</v>
      </c>
      <c r="E43" s="9">
        <f>SUM(E44:E52)</f>
        <v>0</v>
      </c>
      <c r="F43" s="9">
        <f>SUM(F44:F52)</f>
        <v>0</v>
      </c>
      <c r="G43" s="9">
        <f t="shared" si="1"/>
        <v>0</v>
      </c>
      <c r="H43" s="14">
        <v>0</v>
      </c>
    </row>
    <row r="44" spans="1:8" x14ac:dyDescent="0.2">
      <c r="A44" s="35" t="s">
        <v>96</v>
      </c>
      <c r="B44" s="4">
        <v>0</v>
      </c>
      <c r="C44" s="4">
        <v>0</v>
      </c>
      <c r="D44" s="4">
        <f t="shared" si="0"/>
        <v>0</v>
      </c>
      <c r="E44" s="4">
        <v>0</v>
      </c>
      <c r="F44" s="4">
        <v>0</v>
      </c>
      <c r="G44" s="4">
        <f t="shared" si="1"/>
        <v>0</v>
      </c>
      <c r="H44" s="7">
        <v>5100</v>
      </c>
    </row>
    <row r="45" spans="1:8" x14ac:dyDescent="0.2">
      <c r="A45" s="34" t="s">
        <v>97</v>
      </c>
      <c r="B45" s="4">
        <v>0</v>
      </c>
      <c r="C45" s="4">
        <v>0</v>
      </c>
      <c r="D45" s="4">
        <f t="shared" si="0"/>
        <v>0</v>
      </c>
      <c r="E45" s="4">
        <v>0</v>
      </c>
      <c r="F45" s="4">
        <v>0</v>
      </c>
      <c r="G45" s="4">
        <f t="shared" si="1"/>
        <v>0</v>
      </c>
      <c r="H45" s="7">
        <v>5200</v>
      </c>
    </row>
    <row r="46" spans="1:8" x14ac:dyDescent="0.2">
      <c r="A46" s="34" t="s">
        <v>98</v>
      </c>
      <c r="B46" s="4">
        <v>0</v>
      </c>
      <c r="C46" s="4">
        <v>0</v>
      </c>
      <c r="D46" s="4">
        <f t="shared" si="0"/>
        <v>0</v>
      </c>
      <c r="E46" s="4">
        <v>0</v>
      </c>
      <c r="F46" s="4">
        <v>0</v>
      </c>
      <c r="G46" s="4">
        <f t="shared" si="1"/>
        <v>0</v>
      </c>
      <c r="H46" s="7">
        <v>5300</v>
      </c>
    </row>
    <row r="47" spans="1:8" x14ac:dyDescent="0.2">
      <c r="A47" s="34" t="s">
        <v>99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4">
        <f t="shared" si="1"/>
        <v>0</v>
      </c>
      <c r="H47" s="7">
        <v>5400</v>
      </c>
    </row>
    <row r="48" spans="1:8" x14ac:dyDescent="0.2">
      <c r="A48" s="34" t="s">
        <v>100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4">
        <f t="shared" si="1"/>
        <v>0</v>
      </c>
      <c r="H48" s="7">
        <v>5500</v>
      </c>
    </row>
    <row r="49" spans="1:8" x14ac:dyDescent="0.2">
      <c r="A49" s="34" t="s">
        <v>101</v>
      </c>
      <c r="B49" s="4">
        <v>0</v>
      </c>
      <c r="C49" s="4">
        <v>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  <c r="H49" s="7">
        <v>5600</v>
      </c>
    </row>
    <row r="50" spans="1:8" x14ac:dyDescent="0.2">
      <c r="A50" s="34" t="s">
        <v>102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  <c r="H50" s="7">
        <v>5700</v>
      </c>
    </row>
    <row r="51" spans="1:8" x14ac:dyDescent="0.2">
      <c r="A51" s="34" t="s">
        <v>103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4">
        <f t="shared" si="1"/>
        <v>0</v>
      </c>
      <c r="H51" s="7">
        <v>5800</v>
      </c>
    </row>
    <row r="52" spans="1:8" x14ac:dyDescent="0.2">
      <c r="A52" s="34" t="s">
        <v>104</v>
      </c>
      <c r="B52" s="4">
        <v>0</v>
      </c>
      <c r="C52" s="4">
        <v>0</v>
      </c>
      <c r="D52" s="4">
        <f t="shared" si="0"/>
        <v>0</v>
      </c>
      <c r="E52" s="4">
        <v>0</v>
      </c>
      <c r="F52" s="4">
        <v>0</v>
      </c>
      <c r="G52" s="4">
        <f t="shared" si="1"/>
        <v>0</v>
      </c>
      <c r="H52" s="7">
        <v>5900</v>
      </c>
    </row>
    <row r="53" spans="1:8" x14ac:dyDescent="0.2">
      <c r="A53" s="13" t="s">
        <v>65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4">
        <v>0</v>
      </c>
    </row>
    <row r="54" spans="1:8" x14ac:dyDescent="0.2">
      <c r="A54" s="34" t="s">
        <v>105</v>
      </c>
      <c r="B54" s="4">
        <v>0</v>
      </c>
      <c r="C54" s="4">
        <v>0</v>
      </c>
      <c r="D54" s="4">
        <f t="shared" si="0"/>
        <v>0</v>
      </c>
      <c r="E54" s="4">
        <v>0</v>
      </c>
      <c r="F54" s="4">
        <v>0</v>
      </c>
      <c r="G54" s="4">
        <f t="shared" si="1"/>
        <v>0</v>
      </c>
      <c r="H54" s="7">
        <v>6100</v>
      </c>
    </row>
    <row r="55" spans="1:8" x14ac:dyDescent="0.2">
      <c r="A55" s="34" t="s">
        <v>106</v>
      </c>
      <c r="B55" s="4">
        <v>0</v>
      </c>
      <c r="C55" s="4">
        <v>0</v>
      </c>
      <c r="D55" s="4">
        <f t="shared" si="0"/>
        <v>0</v>
      </c>
      <c r="E55" s="4">
        <v>0</v>
      </c>
      <c r="F55" s="4">
        <v>0</v>
      </c>
      <c r="G55" s="4">
        <f t="shared" si="1"/>
        <v>0</v>
      </c>
      <c r="H55" s="7">
        <v>6200</v>
      </c>
    </row>
    <row r="56" spans="1:8" x14ac:dyDescent="0.2">
      <c r="A56" s="34" t="s">
        <v>107</v>
      </c>
      <c r="B56" s="4">
        <v>0</v>
      </c>
      <c r="C56" s="4">
        <v>0</v>
      </c>
      <c r="D56" s="4">
        <f t="shared" si="0"/>
        <v>0</v>
      </c>
      <c r="E56" s="4">
        <v>0</v>
      </c>
      <c r="F56" s="4">
        <v>0</v>
      </c>
      <c r="G56" s="4">
        <f t="shared" si="1"/>
        <v>0</v>
      </c>
      <c r="H56" s="7">
        <v>6300</v>
      </c>
    </row>
    <row r="57" spans="1:8" x14ac:dyDescent="0.2">
      <c r="A57" s="13" t="s">
        <v>132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4">
        <v>0</v>
      </c>
    </row>
    <row r="58" spans="1:8" x14ac:dyDescent="0.2">
      <c r="A58" s="34" t="s">
        <v>108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  <c r="H58" s="7">
        <v>7100</v>
      </c>
    </row>
    <row r="59" spans="1:8" x14ac:dyDescent="0.2">
      <c r="A59" s="34" t="s">
        <v>109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  <c r="H59" s="7">
        <v>7200</v>
      </c>
    </row>
    <row r="60" spans="1:8" x14ac:dyDescent="0.2">
      <c r="A60" s="34" t="s">
        <v>110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  <c r="H60" s="7">
        <v>7300</v>
      </c>
    </row>
    <row r="61" spans="1:8" x14ac:dyDescent="0.2">
      <c r="A61" s="34" t="s">
        <v>111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  <c r="H61" s="7">
        <v>7400</v>
      </c>
    </row>
    <row r="62" spans="1:8" x14ac:dyDescent="0.2">
      <c r="A62" s="34" t="s">
        <v>112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  <c r="H62" s="7">
        <v>7500</v>
      </c>
    </row>
    <row r="63" spans="1:8" x14ac:dyDescent="0.2">
      <c r="A63" s="34" t="s">
        <v>113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  <c r="H63" s="7">
        <v>7600</v>
      </c>
    </row>
    <row r="64" spans="1:8" x14ac:dyDescent="0.2">
      <c r="A64" s="34" t="s">
        <v>114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4">
        <f t="shared" si="1"/>
        <v>0</v>
      </c>
      <c r="H64" s="7">
        <v>7900</v>
      </c>
    </row>
    <row r="65" spans="1:8" x14ac:dyDescent="0.2">
      <c r="A65" s="13" t="s">
        <v>133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4">
        <v>0</v>
      </c>
    </row>
    <row r="66" spans="1:8" x14ac:dyDescent="0.2">
      <c r="A66" s="34" t="s">
        <v>36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  <c r="H66" s="7">
        <v>8100</v>
      </c>
    </row>
    <row r="67" spans="1:8" x14ac:dyDescent="0.2">
      <c r="A67" s="34" t="s">
        <v>37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4">
        <f t="shared" si="1"/>
        <v>0</v>
      </c>
      <c r="H67" s="7">
        <v>8300</v>
      </c>
    </row>
    <row r="68" spans="1:8" x14ac:dyDescent="0.2">
      <c r="A68" s="34" t="s">
        <v>38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4">
        <f t="shared" si="1"/>
        <v>0</v>
      </c>
      <c r="H68" s="7">
        <v>8500</v>
      </c>
    </row>
    <row r="69" spans="1:8" x14ac:dyDescent="0.2">
      <c r="A69" s="13" t="s">
        <v>66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4">
        <v>0</v>
      </c>
    </row>
    <row r="70" spans="1:8" x14ac:dyDescent="0.2">
      <c r="A70" s="34" t="s">
        <v>115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4">
        <f t="shared" ref="G70:G76" si="3">D70-E70</f>
        <v>0</v>
      </c>
      <c r="H70" s="7">
        <v>9100</v>
      </c>
    </row>
    <row r="71" spans="1:8" x14ac:dyDescent="0.2">
      <c r="A71" s="34" t="s">
        <v>116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  <c r="H71" s="7">
        <v>9200</v>
      </c>
    </row>
    <row r="72" spans="1:8" x14ac:dyDescent="0.2">
      <c r="A72" s="34" t="s">
        <v>117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  <c r="H72" s="7">
        <v>9300</v>
      </c>
    </row>
    <row r="73" spans="1:8" x14ac:dyDescent="0.2">
      <c r="A73" s="34" t="s">
        <v>118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  <c r="H73" s="7">
        <v>9400</v>
      </c>
    </row>
    <row r="74" spans="1:8" x14ac:dyDescent="0.2">
      <c r="A74" s="34" t="s">
        <v>119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  <c r="H74" s="7">
        <v>9500</v>
      </c>
    </row>
    <row r="75" spans="1:8" x14ac:dyDescent="0.2">
      <c r="A75" s="34" t="s">
        <v>120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4">
        <f t="shared" si="3"/>
        <v>0</v>
      </c>
      <c r="H75" s="7">
        <v>9600</v>
      </c>
    </row>
    <row r="76" spans="1:8" x14ac:dyDescent="0.2">
      <c r="A76" s="36" t="s">
        <v>121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7">
        <v>9900</v>
      </c>
    </row>
    <row r="77" spans="1:8" x14ac:dyDescent="0.2">
      <c r="A77" s="37" t="s">
        <v>55</v>
      </c>
      <c r="B77" s="11">
        <f t="shared" ref="B77:G77" si="4">SUM(B5+B13+B23+B33+B43+B53+B57+B65+B69)</f>
        <v>8359520.9900000002</v>
      </c>
      <c r="C77" s="11">
        <f t="shared" si="4"/>
        <v>612000</v>
      </c>
      <c r="D77" s="11">
        <f t="shared" si="4"/>
        <v>8971520.9900000002</v>
      </c>
      <c r="E77" s="11">
        <f t="shared" si="4"/>
        <v>8344098.6999999993</v>
      </c>
      <c r="F77" s="11">
        <f t="shared" si="4"/>
        <v>8245917.2599999998</v>
      </c>
      <c r="G77" s="11">
        <f t="shared" si="4"/>
        <v>627422.29000000027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7" t="s">
        <v>136</v>
      </c>
      <c r="B1" s="23"/>
      <c r="C1" s="23"/>
      <c r="D1" s="23"/>
      <c r="E1" s="23"/>
      <c r="F1" s="23"/>
      <c r="G1" s="24"/>
    </row>
    <row r="2" spans="1:7" x14ac:dyDescent="0.2">
      <c r="A2" s="31"/>
      <c r="B2" s="16"/>
      <c r="C2" s="17"/>
      <c r="D2" s="15" t="s">
        <v>62</v>
      </c>
      <c r="E2" s="17"/>
      <c r="F2" s="18"/>
      <c r="G2" s="25" t="s">
        <v>61</v>
      </c>
    </row>
    <row r="3" spans="1:7" ht="24.95" customHeight="1" x14ac:dyDescent="0.2">
      <c r="A3" s="32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26"/>
    </row>
    <row r="4" spans="1:7" x14ac:dyDescent="0.2">
      <c r="A4" s="33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8"/>
      <c r="B5" s="19"/>
      <c r="C5" s="19"/>
      <c r="D5" s="19"/>
      <c r="E5" s="19"/>
      <c r="F5" s="19"/>
      <c r="G5" s="19"/>
    </row>
    <row r="6" spans="1:7" x14ac:dyDescent="0.2">
      <c r="A6" s="39" t="s">
        <v>0</v>
      </c>
      <c r="B6" s="4">
        <v>8359520.9900000002</v>
      </c>
      <c r="C6" s="4">
        <v>612000</v>
      </c>
      <c r="D6" s="4">
        <f>B6+C6</f>
        <v>8971520.9900000002</v>
      </c>
      <c r="E6" s="4">
        <v>8344098.7000000002</v>
      </c>
      <c r="F6" s="4">
        <v>8245917.2599999998</v>
      </c>
      <c r="G6" s="4">
        <f>D6-E6</f>
        <v>627422.29</v>
      </c>
    </row>
    <row r="7" spans="1:7" x14ac:dyDescent="0.2">
      <c r="A7" s="39"/>
      <c r="B7" s="4"/>
      <c r="C7" s="4"/>
      <c r="D7" s="4"/>
      <c r="E7" s="4"/>
      <c r="F7" s="4"/>
      <c r="G7" s="4"/>
    </row>
    <row r="8" spans="1:7" x14ac:dyDescent="0.2">
      <c r="A8" s="39" t="s">
        <v>1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4">
        <f>D8-E8</f>
        <v>0</v>
      </c>
    </row>
    <row r="9" spans="1:7" x14ac:dyDescent="0.2">
      <c r="A9" s="39"/>
      <c r="B9" s="4"/>
      <c r="C9" s="4"/>
      <c r="D9" s="4"/>
      <c r="E9" s="4"/>
      <c r="F9" s="4"/>
      <c r="G9" s="4"/>
    </row>
    <row r="10" spans="1:7" x14ac:dyDescent="0.2">
      <c r="A10" s="39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39"/>
      <c r="B11" s="4"/>
      <c r="C11" s="4"/>
      <c r="D11" s="4"/>
      <c r="E11" s="4"/>
      <c r="F11" s="4"/>
      <c r="G11" s="4"/>
    </row>
    <row r="12" spans="1:7" x14ac:dyDescent="0.2">
      <c r="A12" s="39" t="s">
        <v>39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39"/>
      <c r="B13" s="4"/>
      <c r="C13" s="4"/>
      <c r="D13" s="4"/>
      <c r="E13" s="4"/>
      <c r="F13" s="4"/>
      <c r="G13" s="4"/>
    </row>
    <row r="14" spans="1:7" x14ac:dyDescent="0.2">
      <c r="A14" s="40" t="s">
        <v>36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41"/>
      <c r="B15" s="10"/>
      <c r="C15" s="10"/>
      <c r="D15" s="10"/>
      <c r="E15" s="10"/>
      <c r="F15" s="10"/>
      <c r="G15" s="10"/>
    </row>
    <row r="16" spans="1:7" x14ac:dyDescent="0.2">
      <c r="A16" s="37" t="s">
        <v>55</v>
      </c>
      <c r="B16" s="11">
        <f t="shared" ref="B16:G16" si="0">SUM(B6+B8+B10+B12+B14)</f>
        <v>8359520.9900000002</v>
      </c>
      <c r="C16" s="11">
        <f t="shared" si="0"/>
        <v>612000</v>
      </c>
      <c r="D16" s="11">
        <f t="shared" si="0"/>
        <v>8971520.9900000002</v>
      </c>
      <c r="E16" s="11">
        <f t="shared" si="0"/>
        <v>8344098.7000000002</v>
      </c>
      <c r="F16" s="11">
        <f t="shared" si="0"/>
        <v>8245917.2599999998</v>
      </c>
      <c r="G16" s="11">
        <f t="shared" si="0"/>
        <v>627422.29</v>
      </c>
    </row>
    <row r="18" spans="1:1" x14ac:dyDescent="0.2">
      <c r="A18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61" workbookViewId="0">
      <selection activeCell="A32" sqref="A32:G5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8" t="s">
        <v>138</v>
      </c>
      <c r="B1" s="29"/>
      <c r="C1" s="29"/>
      <c r="D1" s="29"/>
      <c r="E1" s="29"/>
      <c r="F1" s="29"/>
      <c r="G1" s="30"/>
    </row>
    <row r="2" spans="1:7" ht="12.6" customHeight="1" x14ac:dyDescent="0.2">
      <c r="A2" s="21"/>
      <c r="B2" s="20"/>
      <c r="C2" s="20"/>
      <c r="D2" s="20"/>
      <c r="E2" s="20"/>
      <c r="F2" s="20"/>
      <c r="G2" s="22"/>
    </row>
    <row r="3" spans="1:7" x14ac:dyDescent="0.2">
      <c r="A3" s="31"/>
      <c r="B3" s="16"/>
      <c r="C3" s="17"/>
      <c r="D3" s="15" t="s">
        <v>62</v>
      </c>
      <c r="E3" s="17"/>
      <c r="F3" s="18"/>
      <c r="G3" s="25" t="s">
        <v>61</v>
      </c>
    </row>
    <row r="4" spans="1:7" ht="24.95" customHeight="1" x14ac:dyDescent="0.2">
      <c r="A4" s="32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26"/>
    </row>
    <row r="5" spans="1:7" x14ac:dyDescent="0.2">
      <c r="A5" s="33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44"/>
      <c r="B6" s="5"/>
      <c r="C6" s="5"/>
      <c r="D6" s="5"/>
      <c r="E6" s="5"/>
      <c r="F6" s="5"/>
      <c r="G6" s="5"/>
    </row>
    <row r="7" spans="1:7" x14ac:dyDescent="0.2">
      <c r="A7" s="45" t="s">
        <v>137</v>
      </c>
      <c r="B7" s="4">
        <v>8359520.9900000002</v>
      </c>
      <c r="C7" s="4">
        <v>612000</v>
      </c>
      <c r="D7" s="4">
        <f>B7+C7</f>
        <v>8971520.9900000002</v>
      </c>
      <c r="E7" s="4">
        <v>8344098.7000000002</v>
      </c>
      <c r="F7" s="4">
        <v>8245917.2599999998</v>
      </c>
      <c r="G7" s="4">
        <f>D7-E7</f>
        <v>627422.29</v>
      </c>
    </row>
    <row r="8" spans="1:7" x14ac:dyDescent="0.2">
      <c r="A8" s="45" t="s">
        <v>50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45" t="s">
        <v>51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45" t="s">
        <v>52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45" t="s">
        <v>127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45" t="s">
        <v>53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45" t="s">
        <v>54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45"/>
      <c r="B14" s="4"/>
      <c r="C14" s="4"/>
      <c r="D14" s="4"/>
      <c r="E14" s="4"/>
      <c r="F14" s="4"/>
      <c r="G14" s="4"/>
    </row>
    <row r="15" spans="1:7" x14ac:dyDescent="0.2">
      <c r="A15" s="43" t="s">
        <v>55</v>
      </c>
      <c r="B15" s="12">
        <f t="shared" ref="B15:G15" si="2">SUM(B7:B14)</f>
        <v>8359520.9900000002</v>
      </c>
      <c r="C15" s="12">
        <f t="shared" si="2"/>
        <v>612000</v>
      </c>
      <c r="D15" s="12">
        <f t="shared" si="2"/>
        <v>8971520.9900000002</v>
      </c>
      <c r="E15" s="12">
        <f t="shared" si="2"/>
        <v>8344098.7000000002</v>
      </c>
      <c r="F15" s="12">
        <f t="shared" si="2"/>
        <v>8245917.2599999998</v>
      </c>
      <c r="G15" s="12">
        <f t="shared" si="2"/>
        <v>627422.29</v>
      </c>
    </row>
    <row r="18" spans="1:7" ht="45" customHeight="1" x14ac:dyDescent="0.2">
      <c r="A18" s="28" t="s">
        <v>139</v>
      </c>
      <c r="B18" s="29"/>
      <c r="C18" s="29"/>
      <c r="D18" s="29"/>
      <c r="E18" s="29"/>
      <c r="F18" s="29"/>
      <c r="G18" s="30"/>
    </row>
    <row r="19" spans="1:7" ht="15" customHeight="1" x14ac:dyDescent="0.2">
      <c r="A19" s="21"/>
      <c r="B19" s="20"/>
      <c r="C19" s="20"/>
      <c r="D19" s="20"/>
      <c r="E19" s="20"/>
      <c r="F19" s="20"/>
      <c r="G19" s="22"/>
    </row>
    <row r="20" spans="1:7" x14ac:dyDescent="0.2">
      <c r="A20" s="31"/>
      <c r="B20" s="16"/>
      <c r="C20" s="17"/>
      <c r="D20" s="15" t="s">
        <v>62</v>
      </c>
      <c r="E20" s="17"/>
      <c r="F20" s="18"/>
      <c r="G20" s="25" t="s">
        <v>61</v>
      </c>
    </row>
    <row r="21" spans="1:7" ht="22.5" x14ac:dyDescent="0.2">
      <c r="A21" s="32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26"/>
    </row>
    <row r="22" spans="1:7" x14ac:dyDescent="0.2">
      <c r="A22" s="33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8"/>
      <c r="B23" s="19"/>
      <c r="C23" s="19"/>
      <c r="D23" s="19"/>
      <c r="E23" s="19"/>
      <c r="F23" s="19"/>
      <c r="G23" s="19"/>
    </row>
    <row r="24" spans="1:7" x14ac:dyDescent="0.2">
      <c r="A24" s="46" t="s">
        <v>8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46" t="s">
        <v>9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46" t="s">
        <v>10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46" t="s">
        <v>126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46"/>
      <c r="B28" s="4"/>
      <c r="C28" s="4"/>
      <c r="D28" s="4"/>
      <c r="E28" s="4"/>
      <c r="F28" s="4"/>
      <c r="G28" s="4"/>
    </row>
    <row r="29" spans="1:7" x14ac:dyDescent="0.2">
      <c r="A29" s="43" t="s">
        <v>55</v>
      </c>
      <c r="B29" s="12">
        <f t="shared" ref="B29:G29" si="5">SUM(B24:B27)</f>
        <v>0</v>
      </c>
      <c r="C29" s="12">
        <f t="shared" si="5"/>
        <v>0</v>
      </c>
      <c r="D29" s="12">
        <f t="shared" si="5"/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</row>
    <row r="32" spans="1:7" ht="45" customHeight="1" x14ac:dyDescent="0.2">
      <c r="A32" s="27" t="s">
        <v>140</v>
      </c>
      <c r="B32" s="23"/>
      <c r="C32" s="23"/>
      <c r="D32" s="23"/>
      <c r="E32" s="23"/>
      <c r="F32" s="23"/>
      <c r="G32" s="24"/>
    </row>
    <row r="33" spans="1:7" x14ac:dyDescent="0.2">
      <c r="A33" s="31"/>
      <c r="B33" s="16"/>
      <c r="C33" s="17"/>
      <c r="D33" s="15" t="s">
        <v>62</v>
      </c>
      <c r="E33" s="17"/>
      <c r="F33" s="18"/>
      <c r="G33" s="25" t="s">
        <v>61</v>
      </c>
    </row>
    <row r="34" spans="1:7" ht="22.5" x14ac:dyDescent="0.2">
      <c r="A34" s="32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26"/>
    </row>
    <row r="35" spans="1:7" x14ac:dyDescent="0.2">
      <c r="A35" s="33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8"/>
      <c r="B36" s="19"/>
      <c r="C36" s="19"/>
      <c r="D36" s="19"/>
      <c r="E36" s="19"/>
      <c r="F36" s="19"/>
      <c r="G36" s="19"/>
    </row>
    <row r="37" spans="1:7" x14ac:dyDescent="0.2">
      <c r="A37" s="42" t="s">
        <v>12</v>
      </c>
      <c r="B37" s="4">
        <v>8359520.9900000002</v>
      </c>
      <c r="C37" s="4">
        <v>612000</v>
      </c>
      <c r="D37" s="4">
        <f t="shared" ref="D37:D49" si="6">B37+C37</f>
        <v>8971520.9900000002</v>
      </c>
      <c r="E37" s="4">
        <v>8344098.7000000002</v>
      </c>
      <c r="F37" s="4">
        <v>8245917.2599999998</v>
      </c>
      <c r="G37" s="4">
        <f t="shared" ref="G37:G49" si="7">D37-E37</f>
        <v>627422.29</v>
      </c>
    </row>
    <row r="38" spans="1:7" x14ac:dyDescent="0.2">
      <c r="A38" s="42"/>
      <c r="B38" s="4"/>
      <c r="C38" s="4"/>
      <c r="D38" s="4"/>
      <c r="E38" s="4"/>
      <c r="F38" s="4"/>
      <c r="G38" s="4"/>
    </row>
    <row r="39" spans="1:7" x14ac:dyDescent="0.2">
      <c r="A39" s="42" t="s">
        <v>11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42"/>
      <c r="B40" s="4"/>
      <c r="C40" s="4"/>
      <c r="D40" s="4"/>
      <c r="E40" s="4"/>
      <c r="F40" s="4"/>
      <c r="G40" s="4"/>
    </row>
    <row r="41" spans="1:7" x14ac:dyDescent="0.2">
      <c r="A41" s="42" t="s">
        <v>13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42"/>
      <c r="B42" s="4"/>
      <c r="C42" s="4"/>
      <c r="D42" s="4"/>
      <c r="E42" s="4"/>
      <c r="F42" s="4"/>
      <c r="G42" s="4"/>
    </row>
    <row r="43" spans="1:7" x14ac:dyDescent="0.2">
      <c r="A43" s="42" t="s">
        <v>25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42"/>
      <c r="B44" s="4"/>
      <c r="C44" s="4"/>
      <c r="D44" s="4"/>
      <c r="E44" s="4"/>
      <c r="F44" s="4"/>
      <c r="G44" s="4"/>
    </row>
    <row r="45" spans="1:7" ht="22.5" x14ac:dyDescent="0.2">
      <c r="A45" s="42" t="s">
        <v>26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42"/>
      <c r="B46" s="4"/>
      <c r="C46" s="4"/>
      <c r="D46" s="4"/>
      <c r="E46" s="4"/>
      <c r="F46" s="4"/>
      <c r="G46" s="4"/>
    </row>
    <row r="47" spans="1:7" x14ac:dyDescent="0.2">
      <c r="A47" s="42" t="s">
        <v>134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42"/>
      <c r="B48" s="4"/>
      <c r="C48" s="4"/>
      <c r="D48" s="4"/>
      <c r="E48" s="4"/>
      <c r="F48" s="4"/>
      <c r="G48" s="4"/>
    </row>
    <row r="49" spans="1:7" x14ac:dyDescent="0.2">
      <c r="A49" s="42" t="s">
        <v>14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42"/>
      <c r="B50" s="4"/>
      <c r="C50" s="4"/>
      <c r="D50" s="4"/>
      <c r="E50" s="4"/>
      <c r="F50" s="4"/>
      <c r="G50" s="4"/>
    </row>
    <row r="51" spans="1:7" x14ac:dyDescent="0.2">
      <c r="A51" s="43" t="s">
        <v>55</v>
      </c>
      <c r="B51" s="12">
        <f t="shared" ref="B51:G51" si="8">SUM(B37:B49)</f>
        <v>8359520.9900000002</v>
      </c>
      <c r="C51" s="12">
        <f t="shared" si="8"/>
        <v>612000</v>
      </c>
      <c r="D51" s="12">
        <f t="shared" si="8"/>
        <v>8971520.9900000002</v>
      </c>
      <c r="E51" s="12">
        <f t="shared" si="8"/>
        <v>8344098.7000000002</v>
      </c>
      <c r="F51" s="12">
        <f t="shared" si="8"/>
        <v>8245917.2599999998</v>
      </c>
      <c r="G51" s="12">
        <f t="shared" si="8"/>
        <v>627422.29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opLeftCell="A40" workbookViewId="0">
      <selection sqref="A1:G4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7" t="s">
        <v>141</v>
      </c>
      <c r="B1" s="23"/>
      <c r="C1" s="23"/>
      <c r="D1" s="23"/>
      <c r="E1" s="23"/>
      <c r="F1" s="23"/>
      <c r="G1" s="24"/>
    </row>
    <row r="2" spans="1:7" x14ac:dyDescent="0.2">
      <c r="A2" s="31"/>
      <c r="B2" s="16"/>
      <c r="C2" s="17"/>
      <c r="D2" s="15" t="s">
        <v>62</v>
      </c>
      <c r="E2" s="17"/>
      <c r="F2" s="18"/>
      <c r="G2" s="25" t="s">
        <v>61</v>
      </c>
    </row>
    <row r="3" spans="1:7" ht="24.95" customHeight="1" x14ac:dyDescent="0.2">
      <c r="A3" s="32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26"/>
    </row>
    <row r="4" spans="1:7" x14ac:dyDescent="0.2">
      <c r="A4" s="33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8"/>
      <c r="B5" s="19"/>
      <c r="C5" s="19"/>
      <c r="D5" s="19"/>
      <c r="E5" s="19"/>
      <c r="F5" s="19"/>
      <c r="G5" s="19"/>
    </row>
    <row r="6" spans="1:7" x14ac:dyDescent="0.2">
      <c r="A6" s="6" t="s">
        <v>15</v>
      </c>
      <c r="B6" s="9">
        <f t="shared" ref="B6:G6" si="0">SUM(B7:B14)</f>
        <v>8359520.9900000002</v>
      </c>
      <c r="C6" s="9">
        <f t="shared" si="0"/>
        <v>612000</v>
      </c>
      <c r="D6" s="9">
        <f t="shared" si="0"/>
        <v>8971520.9900000002</v>
      </c>
      <c r="E6" s="9">
        <f t="shared" si="0"/>
        <v>8344098.7000000002</v>
      </c>
      <c r="F6" s="9">
        <f t="shared" si="0"/>
        <v>8245917.2599999998</v>
      </c>
      <c r="G6" s="9">
        <f t="shared" si="0"/>
        <v>627422.29</v>
      </c>
    </row>
    <row r="7" spans="1:7" x14ac:dyDescent="0.2">
      <c r="A7" s="47" t="s">
        <v>40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47" t="s">
        <v>16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47" t="s">
        <v>128</v>
      </c>
      <c r="B9" s="4">
        <v>8359520.9900000002</v>
      </c>
      <c r="C9" s="4">
        <v>612000</v>
      </c>
      <c r="D9" s="4">
        <f t="shared" si="1"/>
        <v>8971520.9900000002</v>
      </c>
      <c r="E9" s="4">
        <v>8344098.7000000002</v>
      </c>
      <c r="F9" s="4">
        <v>8245917.2599999998</v>
      </c>
      <c r="G9" s="4">
        <f t="shared" si="2"/>
        <v>627422.29</v>
      </c>
    </row>
    <row r="10" spans="1:7" x14ac:dyDescent="0.2">
      <c r="A10" s="47" t="s">
        <v>3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47" t="s">
        <v>22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47" t="s">
        <v>17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47" t="s">
        <v>41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47" t="s">
        <v>18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47"/>
      <c r="B15" s="4"/>
      <c r="C15" s="4"/>
      <c r="D15" s="4"/>
      <c r="E15" s="4"/>
      <c r="F15" s="4"/>
      <c r="G15" s="4"/>
    </row>
    <row r="16" spans="1:7" x14ac:dyDescent="0.2">
      <c r="A16" s="6" t="s">
        <v>19</v>
      </c>
      <c r="B16" s="9">
        <f t="shared" ref="B16:G16" si="3">SUM(B17:B23)</f>
        <v>0</v>
      </c>
      <c r="C16" s="9">
        <f t="shared" si="3"/>
        <v>0</v>
      </c>
      <c r="D16" s="9">
        <f t="shared" si="3"/>
        <v>0</v>
      </c>
      <c r="E16" s="9">
        <f t="shared" si="3"/>
        <v>0</v>
      </c>
      <c r="F16" s="9">
        <f t="shared" si="3"/>
        <v>0</v>
      </c>
      <c r="G16" s="9">
        <f t="shared" si="3"/>
        <v>0</v>
      </c>
    </row>
    <row r="17" spans="1:7" x14ac:dyDescent="0.2">
      <c r="A17" s="47" t="s">
        <v>42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47" t="s">
        <v>27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47" t="s">
        <v>20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47" t="s">
        <v>43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47" t="s">
        <v>44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47" t="s">
        <v>45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47" t="s">
        <v>4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47"/>
      <c r="B24" s="4"/>
      <c r="C24" s="4"/>
      <c r="D24" s="4"/>
      <c r="E24" s="4"/>
      <c r="F24" s="4"/>
      <c r="G24" s="4"/>
    </row>
    <row r="25" spans="1:7" x14ac:dyDescent="0.2">
      <c r="A25" s="6" t="s">
        <v>46</v>
      </c>
      <c r="B25" s="9">
        <f t="shared" ref="B25:G25" si="6">SUM(B26:B34)</f>
        <v>0</v>
      </c>
      <c r="C25" s="9">
        <f t="shared" si="6"/>
        <v>0</v>
      </c>
      <c r="D25" s="9">
        <f t="shared" si="6"/>
        <v>0</v>
      </c>
      <c r="E25" s="9">
        <f t="shared" si="6"/>
        <v>0</v>
      </c>
      <c r="F25" s="9">
        <f t="shared" si="6"/>
        <v>0</v>
      </c>
      <c r="G25" s="9">
        <f t="shared" si="6"/>
        <v>0</v>
      </c>
    </row>
    <row r="26" spans="1:7" x14ac:dyDescent="0.2">
      <c r="A26" s="47" t="s">
        <v>28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47" t="s">
        <v>23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47" t="s">
        <v>29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47" t="s">
        <v>47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47" t="s">
        <v>21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47" t="s">
        <v>5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47" t="s">
        <v>6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47" t="s">
        <v>48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47" t="s">
        <v>30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47"/>
      <c r="B35" s="4"/>
      <c r="C35" s="4"/>
      <c r="D35" s="4"/>
      <c r="E35" s="4"/>
      <c r="F35" s="4"/>
      <c r="G35" s="4"/>
    </row>
    <row r="36" spans="1:7" x14ac:dyDescent="0.2">
      <c r="A36" s="6" t="s">
        <v>31</v>
      </c>
      <c r="B36" s="9">
        <f t="shared" ref="B36:G36" si="9">SUM(B37:B40)</f>
        <v>0</v>
      </c>
      <c r="C36" s="9">
        <f t="shared" si="9"/>
        <v>0</v>
      </c>
      <c r="D36" s="9">
        <f t="shared" si="9"/>
        <v>0</v>
      </c>
      <c r="E36" s="9">
        <f t="shared" si="9"/>
        <v>0</v>
      </c>
      <c r="F36" s="9">
        <f t="shared" si="9"/>
        <v>0</v>
      </c>
      <c r="G36" s="9">
        <f t="shared" si="9"/>
        <v>0</v>
      </c>
    </row>
    <row r="37" spans="1:7" x14ac:dyDescent="0.2">
      <c r="A37" s="47" t="s">
        <v>49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47" t="s">
        <v>24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47" t="s">
        <v>32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47" t="s">
        <v>7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47"/>
      <c r="B41" s="4"/>
      <c r="C41" s="4"/>
      <c r="D41" s="4"/>
      <c r="E41" s="4"/>
      <c r="F41" s="4"/>
      <c r="G41" s="4"/>
    </row>
    <row r="42" spans="1:7" x14ac:dyDescent="0.2">
      <c r="A42" s="43" t="s">
        <v>55</v>
      </c>
      <c r="B42" s="12">
        <f t="shared" ref="B42:G42" si="12">SUM(B36+B25+B16+B6)</f>
        <v>8359520.9900000002</v>
      </c>
      <c r="C42" s="12">
        <f t="shared" si="12"/>
        <v>612000</v>
      </c>
      <c r="D42" s="12">
        <f t="shared" si="12"/>
        <v>8971520.9900000002</v>
      </c>
      <c r="E42" s="12">
        <f t="shared" si="12"/>
        <v>8344098.7000000002</v>
      </c>
      <c r="F42" s="12">
        <f t="shared" si="12"/>
        <v>8245917.2599999998</v>
      </c>
      <c r="G42" s="12">
        <f t="shared" si="12"/>
        <v>627422.29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2025-01-21T23:01:08Z</cp:lastPrinted>
  <dcterms:created xsi:type="dcterms:W3CDTF">2014-02-10T03:37:14Z</dcterms:created>
  <dcterms:modified xsi:type="dcterms:W3CDTF">2025-01-21T23:01:20Z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