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-0002\Desktop\3er trimestre 2026\"/>
    </mc:Choice>
  </mc:AlternateContent>
  <xr:revisionPtr revIDLastSave="0" documentId="13_ncr:1_{C6201AD8-CB36-4AD4-A0DF-91050DD5D449}" xr6:coauthVersionLast="47" xr6:coauthVersionMax="47" xr10:uidLastSave="{00000000-0000-0000-0000-000000000000}"/>
  <bookViews>
    <workbookView xWindow="-120" yWindow="-120" windowWidth="29040" windowHeight="15840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15" i="1"/>
  <c r="D13" i="1" l="1"/>
  <c r="E13" i="1"/>
  <c r="G13" i="1"/>
  <c r="G161" i="1" s="1"/>
  <c r="H13" i="1"/>
  <c r="H161" i="1" s="1"/>
  <c r="I13" i="1"/>
  <c r="C13" i="1"/>
  <c r="E161" i="1"/>
  <c r="I161" i="1"/>
  <c r="D32" i="1"/>
  <c r="E32" i="1"/>
  <c r="F32" i="1"/>
  <c r="F13" i="1" s="1"/>
  <c r="F161" i="1" s="1"/>
  <c r="G32" i="1"/>
  <c r="H32" i="1"/>
  <c r="I32" i="1"/>
  <c r="C32" i="1"/>
  <c r="D22" i="1"/>
  <c r="E22" i="1"/>
  <c r="F22" i="1"/>
  <c r="G22" i="1"/>
  <c r="H22" i="1"/>
  <c r="I22" i="1"/>
  <c r="C22" i="1"/>
  <c r="I14" i="1"/>
  <c r="D14" i="1"/>
  <c r="E14" i="1"/>
  <c r="F14" i="1"/>
  <c r="G14" i="1"/>
  <c r="H14" i="1"/>
  <c r="C14" i="1"/>
  <c r="H34" i="1"/>
  <c r="H35" i="1"/>
  <c r="H36" i="1"/>
  <c r="H37" i="1"/>
  <c r="H38" i="1"/>
  <c r="H39" i="1"/>
  <c r="H40" i="1"/>
  <c r="H41" i="1"/>
  <c r="H33" i="1"/>
  <c r="H24" i="1"/>
  <c r="H25" i="1"/>
  <c r="H26" i="1"/>
  <c r="H27" i="1"/>
  <c r="H28" i="1"/>
  <c r="H29" i="1"/>
  <c r="H30" i="1"/>
  <c r="H31" i="1"/>
  <c r="H23" i="1"/>
  <c r="F16" i="1"/>
  <c r="F20" i="1"/>
  <c r="F21" i="1"/>
  <c r="E52" i="1" l="1"/>
  <c r="F52" i="1"/>
  <c r="G52" i="1"/>
  <c r="D52" i="1"/>
  <c r="H42" i="1"/>
  <c r="H43" i="1"/>
  <c r="H44" i="1"/>
  <c r="H45" i="1"/>
  <c r="H46" i="1"/>
  <c r="H47" i="1"/>
  <c r="H48" i="1"/>
  <c r="H49" i="1"/>
  <c r="H50" i="1"/>
  <c r="H51" i="1"/>
  <c r="H53" i="1"/>
  <c r="H54" i="1"/>
  <c r="H55" i="1"/>
  <c r="H56" i="1"/>
  <c r="H57" i="1"/>
  <c r="G38" i="1"/>
  <c r="G40" i="1"/>
  <c r="G25" i="1"/>
  <c r="G27" i="1"/>
  <c r="G29" i="1"/>
  <c r="G30" i="1"/>
  <c r="G20" i="1"/>
  <c r="G21" i="1"/>
  <c r="D150" i="1"/>
  <c r="C150" i="1"/>
  <c r="D141" i="1"/>
  <c r="C141" i="1"/>
  <c r="D137" i="1"/>
  <c r="C137" i="1"/>
  <c r="D127" i="1"/>
  <c r="C127" i="1"/>
  <c r="D117" i="1"/>
  <c r="C117" i="1"/>
  <c r="D107" i="1"/>
  <c r="C107" i="1"/>
  <c r="D97" i="1"/>
  <c r="C97" i="1"/>
  <c r="D89" i="1"/>
  <c r="C89" i="1"/>
  <c r="D79" i="1"/>
  <c r="C79" i="1"/>
  <c r="D75" i="1"/>
  <c r="C75" i="1"/>
  <c r="C52" i="1"/>
  <c r="C88" i="1" l="1"/>
  <c r="H52" i="1"/>
  <c r="C161" i="1"/>
  <c r="D161" i="1"/>
  <c r="F40" i="1" l="1"/>
  <c r="F38" i="1"/>
  <c r="F30" i="1"/>
  <c r="F29" i="1"/>
  <c r="F27" i="1"/>
  <c r="F25" i="1"/>
  <c r="F3" i="9" l="1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  <c r="E21" i="3"/>
  <c r="F21" i="3"/>
  <c r="D21" i="3"/>
  <c r="E11" i="3"/>
  <c r="F11" i="3"/>
  <c r="F31" i="3" s="1"/>
  <c r="D11" i="3"/>
  <c r="D31" i="3" l="1"/>
  <c r="E31" i="3"/>
  <c r="D88" i="1"/>
</calcChain>
</file>

<file path=xl/sharedStrings.xml><?xml version="1.0" encoding="utf-8"?>
<sst xmlns="http://schemas.openxmlformats.org/spreadsheetml/2006/main" count="268" uniqueCount="155">
  <si>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</si>
  <si>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</si>
  <si>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</si>
  <si>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</si>
  <si>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</si>
  <si>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</si>
  <si>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</si>
  <si>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</si>
  <si>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</si>
  <si>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</si>
  <si>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</si>
  <si>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</si>
  <si>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</si>
  <si>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</si>
  <si>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</si>
  <si>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</si>
  <si>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</si>
  <si>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</si>
  <si>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</si>
  <si>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</si>
  <si>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</si>
  <si>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</si>
  <si>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</si>
  <si>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</si>
  <si>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</si>
  <si>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</si>
  <si>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</si>
  <si>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</si>
  <si>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</si>
  <si>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</si>
  <si>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</si>
  <si>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</si>
  <si>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</si>
  <si>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</si>
  <si>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</si>
  <si>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</si>
  <si>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</si>
  <si>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</si>
  <si>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</si>
  <si>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</si>
  <si>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</si>
  <si>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</si>
  <si>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</si>
  <si>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</si>
  <si>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</si>
  <si>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</si>
  <si>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</si>
  <si>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</si>
  <si>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</si>
  <si>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</si>
  <si>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</si>
  <si>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</si>
  <si>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</si>
  <si>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</si>
  <si>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</si>
  <si>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</si>
  <si>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</si>
  <si>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</si>
  <si>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</si>
  <si>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</si>
  <si>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</si>
  <si>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</si>
  <si>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</si>
  <si>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</si>
  <si>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</si>
  <si>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</si>
  <si>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</si>
  <si>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</si>
  <si>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</si>
  <si>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</si>
  <si>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</si>
  <si>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</si>
  <si>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</si>
  <si>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</si>
  <si>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</si>
  <si>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</si>
  <si>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</si>
  <si>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</si>
  <si>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</si>
  <si>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</si>
  <si>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</si>
  <si>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</si>
  <si>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</si>
  <si>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</si>
  <si>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</si>
  <si>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</si>
  <si>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</si>
  <si>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</si>
  <si>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</si>
  <si>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</si>
  <si>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</si>
  <si>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</si>
  <si>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</si>
  <si>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</si>
  <si>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</si>
  <si>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</si>
  <si>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</si>
  <si>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</si>
  <si>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</si>
  <si>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</si>
  <si>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</si>
  <si>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</si>
  <si>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</si>
  <si>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</si>
  <si>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</si>
  <si>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</si>
  <si>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</si>
  <si>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</si>
  <si>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</si>
  <si>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</si>
  <si>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</si>
  <si>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</si>
  <si>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</si>
  <si>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</si>
  <si>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</si>
  <si>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</si>
  <si>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</si>
  <si>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</si>
  <si>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</si>
  <si>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</si>
  <si>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</si>
  <si>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</si>
  <si>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</si>
  <si>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</si>
  <si>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</si>
  <si>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</si>
  <si>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</si>
  <si>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</si>
  <si>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</si>
  <si>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</si>
  <si>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</si>
  <si>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</si>
  <si>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</si>
  <si>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</si>
  <si>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</si>
  <si>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</si>
  <si>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</si>
  <si>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</si>
  <si>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</si>
  <si>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</si>
  <si>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</si>
  <si>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</si>
  <si>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</si>
  <si>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</si>
  <si>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</si>
  <si>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</si>
  <si>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</si>
  <si>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</si>
  <si>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 xml:space="preserve"> INSTITUTO MUNICIPAL DE PLANEACIÓN DE GUANAJUATO, GTO.</t>
  </si>
  <si>
    <r>
      <t>NO APLICA.</t>
    </r>
    <r>
      <rPr>
        <u/>
        <sz val="11"/>
        <color theme="1"/>
        <rFont val="Calibri"/>
        <family val="2"/>
      </rPr>
      <t xml:space="preserve"> El Instituto Municipal de Planeación de Guanajuato no tiene Balance Presupuestario de Recursos Disponibles negativo.</t>
    </r>
  </si>
  <si>
    <r>
      <t>NO APLICA.</t>
    </r>
    <r>
      <rPr>
        <u/>
        <sz val="11"/>
        <color theme="1"/>
        <rFont val="Calibri"/>
        <family val="2"/>
      </rPr>
      <t xml:space="preserve"> El Instituto Municipal de Planeación de Guanajuato no tiene Deuda Pública ni Obligaciones.</t>
    </r>
  </si>
  <si>
    <r>
      <t>NO APLICA.</t>
    </r>
    <r>
      <rPr>
        <u/>
        <sz val="11"/>
        <color theme="1"/>
        <rFont val="Calibri"/>
        <family val="2"/>
      </rPr>
      <t xml:space="preserve"> El Instituto Municipal de Planeación de Guanajuato no tiene Deuda Pública Garantizada.</t>
    </r>
  </si>
  <si>
    <t>El Instituto Municipal de Planeación de Guanajuato al cierre del cuarto trimestre tiene un pasivo circulante de $620,730.97</t>
  </si>
  <si>
    <t>Ejercicio 2026</t>
  </si>
  <si>
    <t>Correspondiente 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</si>
</sst>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(* #,##0.00_);_(* \(#,##0.00\);_(* &quot;-&quot;??_);_(@_)"/>
  </numFmts>
  <fonts count="19" x14ac:knownFonts="1"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13" fillId="0" borderId="0"/>
    <xf numFmtId="0" fontId="14" fillId="0" borderId="0"/>
    <xf numFmtId="0" fontId="5" fillId="0" borderId="0"/>
    <xf numFmtId="165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3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right" vertical="center"/>
    </xf>
    <xf numFmtId="3" fontId="3" fillId="0" borderId="3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indent="3"/>
    </xf>
    <xf numFmtId="0" fontId="3" fillId="0" borderId="2" xfId="0" applyFont="1" applyBorder="1" applyAlignment="1">
      <alignment horizontal="left" indent="3"/>
    </xf>
    <xf numFmtId="0" fontId="3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left" vertical="center" indent="4"/>
    </xf>
    <xf numFmtId="0" fontId="3" fillId="0" borderId="2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indent="4"/>
    </xf>
    <xf numFmtId="0" fontId="6" fillId="3" borderId="9" xfId="2" applyFont="1" applyFill="1" applyBorder="1" applyAlignment="1">
      <alignment horizontal="centerContinuous" vertical="center"/>
    </xf>
    <xf numFmtId="0" fontId="6" fillId="3" borderId="10" xfId="2" applyFont="1" applyFill="1" applyBorder="1" applyAlignment="1">
      <alignment horizontal="centerContinuous" vertical="center"/>
    </xf>
    <xf numFmtId="0" fontId="6" fillId="3" borderId="10" xfId="2" applyFont="1" applyFill="1" applyBorder="1" applyAlignment="1">
      <alignment horizontal="right" vertical="center"/>
    </xf>
    <xf numFmtId="0" fontId="6" fillId="3" borderId="11" xfId="2" applyFont="1" applyFill="1" applyBorder="1" applyAlignment="1">
      <alignment horizontal="left" vertical="center"/>
    </xf>
    <xf numFmtId="0" fontId="6" fillId="3" borderId="12" xfId="2" applyFont="1" applyFill="1" applyBorder="1" applyAlignment="1">
      <alignment horizontal="centerContinuous" vertical="center"/>
    </xf>
    <xf numFmtId="0" fontId="6" fillId="3" borderId="0" xfId="2" applyFont="1" applyFill="1" applyAlignment="1">
      <alignment horizontal="centerContinuous" vertical="center"/>
    </xf>
    <xf numFmtId="0" fontId="6" fillId="3" borderId="0" xfId="2" applyFont="1" applyFill="1" applyAlignment="1">
      <alignment horizontal="right" vertical="center"/>
    </xf>
    <xf numFmtId="0" fontId="6" fillId="3" borderId="8" xfId="2" applyFont="1" applyFill="1" applyBorder="1" applyAlignment="1">
      <alignment vertical="center"/>
    </xf>
    <xf numFmtId="0" fontId="6" fillId="3" borderId="8" xfId="2" applyFont="1" applyFill="1" applyBorder="1" applyAlignment="1">
      <alignment horizontal="left" vertical="center"/>
    </xf>
    <xf numFmtId="0" fontId="6" fillId="3" borderId="14" xfId="2" applyFont="1" applyFill="1" applyBorder="1" applyAlignment="1">
      <alignment horizontal="centerContinuous" vertical="center"/>
    </xf>
    <xf numFmtId="0" fontId="6" fillId="3" borderId="15" xfId="2" applyFont="1" applyFill="1" applyBorder="1" applyAlignment="1">
      <alignment horizontal="centerContinuous" vertical="center"/>
    </xf>
    <xf numFmtId="0" fontId="6" fillId="4" borderId="16" xfId="0" applyFont="1" applyFill="1" applyBorder="1" applyAlignment="1" applyProtection="1">
      <alignment horizontal="center" vertical="center" wrapText="1"/>
      <protection locked="0"/>
    </xf>
    <xf numFmtId="0" fontId="6" fillId="4" borderId="17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7" fillId="0" borderId="19" xfId="0" applyFont="1" applyBorder="1" applyProtection="1"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left" indent="1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left" indent="1"/>
      <protection locked="0"/>
    </xf>
    <xf numFmtId="0" fontId="9" fillId="0" borderId="21" xfId="0" applyFont="1" applyBorder="1" applyAlignment="1" applyProtection="1">
      <alignment horizontal="center"/>
      <protection locked="0"/>
    </xf>
    <xf numFmtId="10" fontId="10" fillId="3" borderId="0" xfId="2" applyNumberFormat="1" applyFont="1" applyFill="1" applyAlignment="1">
      <alignment horizontal="right" vertical="center"/>
    </xf>
    <xf numFmtId="0" fontId="6" fillId="3" borderId="0" xfId="2" applyFont="1" applyFill="1" applyAlignment="1">
      <alignment horizontal="left" vertical="center"/>
    </xf>
    <xf numFmtId="0" fontId="7" fillId="0" borderId="0" xfId="0" applyFont="1"/>
    <xf numFmtId="0" fontId="2" fillId="0" borderId="0" xfId="0" applyFont="1"/>
    <xf numFmtId="0" fontId="11" fillId="0" borderId="20" xfId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left" indent="4"/>
    </xf>
    <xf numFmtId="0" fontId="12" fillId="0" borderId="30" xfId="0" applyFont="1" applyBorder="1" applyAlignment="1">
      <alignment vertical="center"/>
    </xf>
    <xf numFmtId="0" fontId="10" fillId="0" borderId="31" xfId="0" applyFont="1" applyBorder="1" applyAlignment="1">
      <alignment horizontal="right" vertical="center" wrapText="1"/>
    </xf>
    <xf numFmtId="4" fontId="10" fillId="0" borderId="31" xfId="0" applyNumberFormat="1" applyFont="1" applyBorder="1" applyAlignment="1">
      <alignment horizontal="right" vertical="center" wrapText="1"/>
    </xf>
    <xf numFmtId="4" fontId="10" fillId="0" borderId="32" xfId="0" applyNumberFormat="1" applyFont="1" applyBorder="1" applyAlignment="1">
      <alignment horizontal="right" vertical="center" wrapText="1"/>
    </xf>
    <xf numFmtId="0" fontId="12" fillId="0" borderId="33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10" fillId="0" borderId="34" xfId="0" applyNumberFormat="1" applyFont="1" applyBorder="1" applyAlignment="1">
      <alignment horizontal="right" vertical="center" wrapText="1"/>
    </xf>
    <xf numFmtId="0" fontId="12" fillId="0" borderId="3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 indent="1"/>
    </xf>
    <xf numFmtId="4" fontId="3" fillId="0" borderId="2" xfId="0" applyNumberFormat="1" applyFont="1" applyBorder="1" applyAlignment="1">
      <alignment vertical="center" wrapText="1"/>
    </xf>
    <xf numFmtId="4" fontId="12" fillId="0" borderId="36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4" fontId="10" fillId="0" borderId="36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>
      <alignment vertical="center" wrapText="1"/>
    </xf>
    <xf numFmtId="4" fontId="12" fillId="0" borderId="17" xfId="0" applyNumberFormat="1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5" fillId="0" borderId="0" xfId="3" applyFont="1"/>
    <xf numFmtId="0" fontId="16" fillId="0" borderId="0" xfId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3" borderId="13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10" fillId="3" borderId="0" xfId="2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4" fontId="0" fillId="0" borderId="0" xfId="0" applyNumberFormat="1"/>
    <xf numFmtId="4" fontId="3" fillId="0" borderId="2" xfId="0" applyNumberFormat="1" applyFont="1" applyFill="1" applyBorder="1" applyAlignment="1" applyProtection="1">
      <alignment horizontal="right" vertical="top"/>
      <protection locked="0"/>
    </xf>
    <xf numFmtId="0" fontId="3" fillId="0" borderId="0" xfId="0" applyFont="1" applyBorder="1"/>
    <xf numFmtId="164" fontId="0" fillId="5" borderId="3" xfId="6" applyNumberFormat="1" applyFont="1" applyFill="1" applyBorder="1" applyAlignment="1">
      <alignment vertical="center"/>
    </xf>
    <xf numFmtId="4" fontId="3" fillId="0" borderId="0" xfId="0" applyNumberFormat="1" applyFont="1"/>
  </cellXfs>
  <cellStyles count="7">
    <cellStyle name="Hipervínculo" xfId="1" builtinId="8"/>
    <cellStyle name="Millares 2" xfId="6" xr:uid="{46D0C581-84E3-4A26-B0F3-E863E2560DC1}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B27" sqref="B27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8" t="s">
        <v>148</v>
      </c>
      <c r="B1" s="19"/>
      <c r="C1" s="20" t="s">
        <v>0</v>
      </c>
      <c r="D1" s="21">
        <v>2026</v>
      </c>
    </row>
    <row r="2" spans="1:4" x14ac:dyDescent="0.2">
      <c r="A2" s="22" t="s">
        <v>1</v>
      </c>
      <c r="B2" s="23"/>
      <c r="C2" s="24" t="s">
        <v>2</v>
      </c>
      <c r="D2" s="25" t="s">
        <v>3</v>
      </c>
    </row>
    <row r="3" spans="1:4" x14ac:dyDescent="0.2">
      <c r="A3" s="22" t="s">
        <v>154</v>
      </c>
      <c r="B3" s="23"/>
      <c r="C3" s="24" t="s">
        <v>4</v>
      </c>
      <c r="D3" s="26">
        <v>3</v>
      </c>
    </row>
    <row r="4" spans="1:4" x14ac:dyDescent="0.2">
      <c r="A4" s="72" t="s">
        <v>5</v>
      </c>
      <c r="B4" s="73"/>
      <c r="C4" s="27"/>
      <c r="D4" s="28"/>
    </row>
    <row r="5" spans="1:4" x14ac:dyDescent="0.2">
      <c r="A5" s="29" t="s">
        <v>6</v>
      </c>
      <c r="B5" s="30" t="s">
        <v>7</v>
      </c>
    </row>
    <row r="6" spans="1:4" x14ac:dyDescent="0.2">
      <c r="A6" s="31"/>
      <c r="B6" s="32"/>
    </row>
    <row r="7" spans="1:4" x14ac:dyDescent="0.2">
      <c r="A7" s="33"/>
      <c r="B7" s="38" t="s">
        <v>8</v>
      </c>
    </row>
    <row r="8" spans="1:4" x14ac:dyDescent="0.2">
      <c r="A8" s="33"/>
      <c r="B8" s="34"/>
    </row>
    <row r="9" spans="1:4" x14ac:dyDescent="0.2">
      <c r="A9" s="43" t="s">
        <v>9</v>
      </c>
      <c r="B9" s="35" t="s">
        <v>10</v>
      </c>
    </row>
    <row r="10" spans="1:4" x14ac:dyDescent="0.2">
      <c r="A10" s="43" t="s">
        <v>11</v>
      </c>
      <c r="B10" s="35" t="s">
        <v>12</v>
      </c>
    </row>
    <row r="11" spans="1:4" x14ac:dyDescent="0.2">
      <c r="A11" s="43" t="s">
        <v>13</v>
      </c>
      <c r="B11" s="35" t="s">
        <v>14</v>
      </c>
    </row>
    <row r="12" spans="1:4" x14ac:dyDescent="0.2">
      <c r="A12" s="43" t="s">
        <v>15</v>
      </c>
      <c r="B12" s="35" t="s">
        <v>16</v>
      </c>
    </row>
    <row r="13" spans="1:4" x14ac:dyDescent="0.2">
      <c r="A13" s="43" t="s">
        <v>17</v>
      </c>
      <c r="B13" s="35" t="s">
        <v>18</v>
      </c>
    </row>
    <row r="14" spans="1:4" x14ac:dyDescent="0.2">
      <c r="A14" s="43" t="s">
        <v>19</v>
      </c>
      <c r="B14" s="35" t="s">
        <v>20</v>
      </c>
    </row>
    <row r="15" spans="1:4" ht="12" thickBot="1" x14ac:dyDescent="0.25">
      <c r="A15" s="36"/>
      <c r="B15" s="37"/>
    </row>
  </sheetData>
  <mergeCells count="1">
    <mergeCell ref="A4:B4"/>
  </mergeCells>
  <phoneticPr fontId="8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workbookViewId="0">
      <selection activeCell="C12" sqref="C12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4" t="str">
        <f>'Notas de Disciplina Financiera'!A1</f>
        <v xml:space="preserve"> INSTITUTO MUNICIPAL DE PLANEACIÓN DE GUANAJUATO, GTO.</v>
      </c>
      <c r="C1" s="74"/>
      <c r="D1" s="74"/>
      <c r="E1" s="39" t="s">
        <v>0</v>
      </c>
      <c r="F1" s="40">
        <f>'Notas de Disciplina Financiera'!D1</f>
        <v>2026</v>
      </c>
    </row>
    <row r="2" spans="1:6" x14ac:dyDescent="0.2">
      <c r="B2" s="74" t="s">
        <v>1</v>
      </c>
      <c r="C2" s="74"/>
      <c r="D2" s="74"/>
      <c r="E2" s="39" t="s">
        <v>2</v>
      </c>
      <c r="F2" s="40" t="str">
        <f>'Notas de Disciplina Financiera'!D2</f>
        <v>Trimestral</v>
      </c>
    </row>
    <row r="3" spans="1:6" x14ac:dyDescent="0.2">
      <c r="B3" s="74" t="str">
        <f>'Notas de Disciplina Financiera'!A3</f>
        <v>Correspondiente del 01 de enero al 30 de septiembre de 2026</v>
      </c>
      <c r="C3" s="74"/>
      <c r="D3" s="74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10</v>
      </c>
    </row>
    <row r="7" spans="1:6" x14ac:dyDescent="0.2">
      <c r="B7" s="1" t="s">
        <v>21</v>
      </c>
    </row>
    <row r="8" spans="1:6" x14ac:dyDescent="0.2">
      <c r="B8" s="44" t="s">
        <v>22</v>
      </c>
    </row>
    <row r="9" spans="1:6" x14ac:dyDescent="0.2">
      <c r="A9" s="41"/>
    </row>
    <row r="12" spans="1:6" ht="15" x14ac:dyDescent="0.2">
      <c r="C12" s="70" t="s">
        <v>149</v>
      </c>
    </row>
    <row r="16" spans="1:6" x14ac:dyDescent="0.2">
      <c r="C16" s="69" t="s">
        <v>23</v>
      </c>
    </row>
    <row r="17" spans="3:3" x14ac:dyDescent="0.2">
      <c r="C17" s="68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U167"/>
  <sheetViews>
    <sheetView showGridLines="0" zoomScale="90" zoomScaleNormal="90" workbookViewId="0">
      <selection activeCell="C149" sqref="C149:I151"/>
    </sheetView>
  </sheetViews>
  <sheetFormatPr baseColWidth="10" defaultColWidth="12" defaultRowHeight="12" x14ac:dyDescent="0.2"/>
  <cols>
    <col min="1" max="1" width="2.6640625" style="1" customWidth="1"/>
    <col min="2" max="2" width="89" style="1" bestFit="1" customWidth="1"/>
    <col min="3" max="3" width="18" style="1" bestFit="1" customWidth="1"/>
    <col min="4" max="4" width="16.33203125" style="1" customWidth="1"/>
    <col min="5" max="5" width="15.33203125" style="1" bestFit="1" customWidth="1"/>
    <col min="6" max="6" width="19.1640625" style="1" customWidth="1"/>
    <col min="7" max="7" width="17.83203125" style="1" customWidth="1"/>
    <col min="8" max="8" width="15.1640625" style="1" bestFit="1" customWidth="1"/>
    <col min="9" max="9" width="18" style="1" bestFit="1" customWidth="1"/>
    <col min="10" max="10" width="12" style="1"/>
    <col min="11" max="11" width="13" bestFit="1" customWidth="1"/>
    <col min="22" max="16384" width="12" style="1"/>
  </cols>
  <sheetData>
    <row r="1" spans="1:11" x14ac:dyDescent="0.2">
      <c r="B1" s="74" t="str">
        <f>'Notas de Disciplina Financiera'!A1</f>
        <v xml:space="preserve"> INSTITUTO MUNICIPAL DE PLANEACIÓN DE GUANAJUATO, GTO.</v>
      </c>
      <c r="C1" s="74"/>
      <c r="D1" s="74"/>
      <c r="E1" s="39" t="s">
        <v>0</v>
      </c>
      <c r="F1" s="40">
        <f>'Notas de Disciplina Financiera'!D1</f>
        <v>2026</v>
      </c>
    </row>
    <row r="2" spans="1:11" x14ac:dyDescent="0.2">
      <c r="B2" s="74" t="s">
        <v>1</v>
      </c>
      <c r="C2" s="74"/>
      <c r="D2" s="74"/>
      <c r="E2" s="39" t="s">
        <v>2</v>
      </c>
      <c r="F2" s="40" t="str">
        <f>'Notas de Disciplina Financiera'!D2</f>
        <v>Trimestral</v>
      </c>
    </row>
    <row r="3" spans="1:11" x14ac:dyDescent="0.2">
      <c r="B3" s="74" t="str">
        <f>'Notas de Disciplina Financiera'!A3</f>
        <v>Correspondiente del 01 de enero al 30 de septiembre de 2026</v>
      </c>
      <c r="C3" s="74"/>
      <c r="D3" s="74"/>
      <c r="E3" s="39" t="s">
        <v>4</v>
      </c>
      <c r="F3" s="40">
        <f>'Notas de Disciplina Financiera'!D3</f>
        <v>3</v>
      </c>
    </row>
    <row r="5" spans="1:11" x14ac:dyDescent="0.2">
      <c r="B5" s="42" t="s">
        <v>25</v>
      </c>
    </row>
    <row r="6" spans="1:11" x14ac:dyDescent="0.2">
      <c r="B6" s="80" t="str">
        <f>B1</f>
        <v xml:space="preserve"> INSTITUTO MUNICIPAL DE PLANEACIÓN DE GUANAJUATO, GTO.</v>
      </c>
      <c r="C6" s="80"/>
      <c r="D6" s="80"/>
      <c r="E6" s="80"/>
      <c r="F6" s="80"/>
      <c r="G6" s="80"/>
      <c r="H6" s="80"/>
      <c r="I6" s="80"/>
    </row>
    <row r="7" spans="1:11" x14ac:dyDescent="0.2">
      <c r="B7" s="75" t="s">
        <v>26</v>
      </c>
      <c r="C7" s="75"/>
      <c r="D7" s="75"/>
      <c r="E7" s="75"/>
      <c r="F7" s="75"/>
      <c r="G7" s="75"/>
      <c r="H7" s="75"/>
      <c r="I7" s="75"/>
    </row>
    <row r="8" spans="1:11" x14ac:dyDescent="0.2">
      <c r="B8" s="75" t="s">
        <v>27</v>
      </c>
      <c r="C8" s="75"/>
      <c r="D8" s="75"/>
      <c r="E8" s="75"/>
      <c r="F8" s="75"/>
      <c r="G8" s="75"/>
      <c r="H8" s="75"/>
      <c r="I8" s="75"/>
    </row>
    <row r="9" spans="1:11" x14ac:dyDescent="0.2">
      <c r="B9" s="75" t="str">
        <f>B3</f>
        <v>Correspondiente del 01 de enero al 30 de septiembre de 2026</v>
      </c>
      <c r="C9" s="75"/>
      <c r="D9" s="75"/>
      <c r="E9" s="75"/>
      <c r="F9" s="75"/>
      <c r="G9" s="75"/>
      <c r="H9" s="75"/>
      <c r="I9" s="75"/>
    </row>
    <row r="10" spans="1:11" x14ac:dyDescent="0.2">
      <c r="B10" s="76" t="s">
        <v>28</v>
      </c>
      <c r="C10" s="76"/>
      <c r="D10" s="76"/>
      <c r="E10" s="76"/>
      <c r="F10" s="76"/>
      <c r="G10" s="76"/>
      <c r="H10" s="76"/>
      <c r="I10" s="76"/>
    </row>
    <row r="11" spans="1:11" x14ac:dyDescent="0.2">
      <c r="B11" s="8"/>
      <c r="C11" s="8"/>
      <c r="D11" s="77" t="s">
        <v>29</v>
      </c>
      <c r="E11" s="78"/>
      <c r="F11" s="78"/>
      <c r="G11" s="78"/>
      <c r="H11" s="79"/>
      <c r="I11" s="8"/>
    </row>
    <row r="12" spans="1:11" ht="56.25" customHeight="1" x14ac:dyDescent="0.2">
      <c r="B12" s="7" t="s">
        <v>30</v>
      </c>
      <c r="C12" s="7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7" t="s">
        <v>37</v>
      </c>
    </row>
    <row r="13" spans="1:11" x14ac:dyDescent="0.2">
      <c r="A13" s="41"/>
      <c r="B13" s="12" t="s">
        <v>38</v>
      </c>
      <c r="C13" s="3">
        <f>C14+C22+C193+C32+C42+C52+C62+C66+C74+C78</f>
        <v>9215535.9399999995</v>
      </c>
      <c r="D13" s="3">
        <f t="shared" ref="D13:I13" si="0">D14+D22+D193+D32+D42+D52+D62+D66+D74+D78</f>
        <v>1088975.0499999998</v>
      </c>
      <c r="E13" s="3">
        <f t="shared" si="0"/>
        <v>480314.55</v>
      </c>
      <c r="F13" s="3">
        <f t="shared" si="0"/>
        <v>917975.05</v>
      </c>
      <c r="G13" s="3">
        <f t="shared" si="0"/>
        <v>6072023.3900000006</v>
      </c>
      <c r="H13" s="3">
        <f t="shared" si="0"/>
        <v>9824196.4400000013</v>
      </c>
      <c r="I13" s="3">
        <f t="shared" si="0"/>
        <v>9824196.4400000013</v>
      </c>
    </row>
    <row r="14" spans="1:11" x14ac:dyDescent="0.2">
      <c r="B14" s="16" t="s">
        <v>39</v>
      </c>
      <c r="C14" s="3">
        <f>SUM(C15:C21)</f>
        <v>8426718.4000000004</v>
      </c>
      <c r="D14" s="3">
        <f t="shared" ref="D14:H14" si="1">SUM(D15:D21)</f>
        <v>540018.06999999995</v>
      </c>
      <c r="E14" s="3">
        <f t="shared" si="1"/>
        <v>385807.57</v>
      </c>
      <c r="F14" s="3">
        <f t="shared" si="1"/>
        <v>544018.06999999995</v>
      </c>
      <c r="G14" s="3">
        <f t="shared" si="1"/>
        <v>5636712.8300000001</v>
      </c>
      <c r="H14" s="3">
        <f t="shared" si="1"/>
        <v>8580928.9000000004</v>
      </c>
      <c r="I14" s="3">
        <f>SUM(I15:I21)</f>
        <v>8580928.9000000004</v>
      </c>
      <c r="K14" s="92"/>
    </row>
    <row r="15" spans="1:11" x14ac:dyDescent="0.2">
      <c r="B15" s="15" t="s">
        <v>40</v>
      </c>
      <c r="C15" s="4">
        <v>2400198</v>
      </c>
      <c r="D15" s="4">
        <v>0</v>
      </c>
      <c r="E15" s="4">
        <v>0</v>
      </c>
      <c r="F15" s="4">
        <v>0</v>
      </c>
      <c r="G15" s="4">
        <v>0</v>
      </c>
      <c r="H15" s="4">
        <f>+C15+D15-E15</f>
        <v>2400198</v>
      </c>
      <c r="I15" s="4">
        <v>2400198</v>
      </c>
    </row>
    <row r="16" spans="1:11" x14ac:dyDescent="0.2">
      <c r="B16" s="15" t="s">
        <v>41</v>
      </c>
      <c r="C16" s="4">
        <v>4000</v>
      </c>
      <c r="D16" s="4">
        <v>540018.06999999995</v>
      </c>
      <c r="E16" s="93">
        <v>0</v>
      </c>
      <c r="F16" s="4">
        <f t="shared" ref="F16:F21" si="2">C16+D16-E16</f>
        <v>544018.06999999995</v>
      </c>
      <c r="G16" s="4">
        <v>0</v>
      </c>
      <c r="H16" s="4">
        <f t="shared" ref="H16:H21" si="3">+C16+D16-E16</f>
        <v>544018.06999999995</v>
      </c>
      <c r="I16" s="4">
        <v>544018.06999999995</v>
      </c>
      <c r="K16" s="92"/>
    </row>
    <row r="17" spans="2:11" x14ac:dyDescent="0.2">
      <c r="B17" s="15" t="s">
        <v>42</v>
      </c>
      <c r="C17" s="4">
        <v>782382</v>
      </c>
      <c r="D17" s="94">
        <v>0</v>
      </c>
      <c r="E17" s="93">
        <v>5726.4</v>
      </c>
      <c r="F17" s="4">
        <v>0</v>
      </c>
      <c r="G17" s="4">
        <v>776655.6</v>
      </c>
      <c r="H17" s="4">
        <f t="shared" si="3"/>
        <v>776655.6</v>
      </c>
      <c r="I17" s="4">
        <v>776655.6</v>
      </c>
      <c r="K17" s="92"/>
    </row>
    <row r="18" spans="2:11" x14ac:dyDescent="0.2">
      <c r="B18" s="15" t="s">
        <v>43</v>
      </c>
      <c r="C18" s="4">
        <v>2069925</v>
      </c>
      <c r="D18" s="94">
        <v>0</v>
      </c>
      <c r="E18" s="93">
        <v>120000</v>
      </c>
      <c r="F18" s="4">
        <v>0</v>
      </c>
      <c r="G18" s="4">
        <v>1949925</v>
      </c>
      <c r="H18" s="4">
        <f t="shared" si="3"/>
        <v>1949925</v>
      </c>
      <c r="I18" s="4">
        <v>1949925</v>
      </c>
      <c r="K18" s="92"/>
    </row>
    <row r="19" spans="2:11" x14ac:dyDescent="0.2">
      <c r="B19" s="15" t="s">
        <v>44</v>
      </c>
      <c r="C19" s="4">
        <v>3170213.4</v>
      </c>
      <c r="D19" s="94">
        <v>0</v>
      </c>
      <c r="E19" s="93">
        <v>260081.17</v>
      </c>
      <c r="F19" s="4">
        <v>0</v>
      </c>
      <c r="G19" s="4">
        <v>2910132.23</v>
      </c>
      <c r="H19" s="4">
        <f t="shared" si="3"/>
        <v>2910132.23</v>
      </c>
      <c r="I19" s="4">
        <v>2910132.23</v>
      </c>
      <c r="K19" s="92"/>
    </row>
    <row r="20" spans="2:11" x14ac:dyDescent="0.2">
      <c r="B20" s="15" t="s">
        <v>45</v>
      </c>
      <c r="C20" s="4">
        <v>0</v>
      </c>
      <c r="D20" s="4">
        <v>0</v>
      </c>
      <c r="E20" s="93">
        <v>0</v>
      </c>
      <c r="F20" s="4">
        <f t="shared" si="2"/>
        <v>0</v>
      </c>
      <c r="G20" s="4">
        <f t="shared" ref="G20:G21" si="4">C20+E20</f>
        <v>0</v>
      </c>
      <c r="H20" s="4">
        <f t="shared" si="3"/>
        <v>0</v>
      </c>
      <c r="I20" s="4">
        <v>0</v>
      </c>
      <c r="K20" s="92"/>
    </row>
    <row r="21" spans="2:11" x14ac:dyDescent="0.2">
      <c r="B21" s="15" t="s">
        <v>46</v>
      </c>
      <c r="C21" s="4">
        <v>0</v>
      </c>
      <c r="D21" s="4">
        <v>0</v>
      </c>
      <c r="E21" s="4">
        <v>0</v>
      </c>
      <c r="F21" s="4">
        <f t="shared" si="2"/>
        <v>0</v>
      </c>
      <c r="G21" s="4">
        <f t="shared" si="4"/>
        <v>0</v>
      </c>
      <c r="H21" s="4">
        <f t="shared" si="3"/>
        <v>0</v>
      </c>
      <c r="I21" s="4">
        <v>0</v>
      </c>
      <c r="K21" s="92"/>
    </row>
    <row r="22" spans="2:11" x14ac:dyDescent="0.2">
      <c r="B22" s="16" t="s">
        <v>47</v>
      </c>
      <c r="C22" s="3">
        <f>SUM(C23:C31)</f>
        <v>164817.53999999998</v>
      </c>
      <c r="D22" s="3">
        <f t="shared" ref="D22:I22" si="5">SUM(D23:D31)</f>
        <v>1686.15</v>
      </c>
      <c r="E22" s="3">
        <f t="shared" si="5"/>
        <v>56827.06</v>
      </c>
      <c r="F22" s="3">
        <f t="shared" si="5"/>
        <v>34686.15</v>
      </c>
      <c r="G22" s="3">
        <f t="shared" si="5"/>
        <v>74990.48000000001</v>
      </c>
      <c r="H22" s="3">
        <f t="shared" si="5"/>
        <v>109676.62999999999</v>
      </c>
      <c r="I22" s="3">
        <f t="shared" si="5"/>
        <v>109676.62999999999</v>
      </c>
    </row>
    <row r="23" spans="2:11" x14ac:dyDescent="0.2">
      <c r="B23" s="15" t="s">
        <v>48</v>
      </c>
      <c r="C23" s="4">
        <v>92817.54</v>
      </c>
      <c r="D23" s="94"/>
      <c r="E23" s="4">
        <v>31897.919999999998</v>
      </c>
      <c r="F23" s="4">
        <v>0</v>
      </c>
      <c r="G23" s="4">
        <v>60919.62</v>
      </c>
      <c r="H23" s="4">
        <f>+C23+D23-E23</f>
        <v>60919.619999999995</v>
      </c>
      <c r="I23" s="4">
        <v>60919.619999999995</v>
      </c>
      <c r="K23" s="92"/>
    </row>
    <row r="24" spans="2:11" x14ac:dyDescent="0.2">
      <c r="B24" s="15" t="s">
        <v>49</v>
      </c>
      <c r="C24" s="4">
        <v>37000</v>
      </c>
      <c r="D24" s="94"/>
      <c r="E24" s="4">
        <v>22929.14</v>
      </c>
      <c r="F24" s="4">
        <v>0</v>
      </c>
      <c r="G24" s="4">
        <v>14070.86</v>
      </c>
      <c r="H24" s="4">
        <f t="shared" ref="H24:H31" si="6">+C24+D24-E24</f>
        <v>14070.86</v>
      </c>
      <c r="I24" s="4">
        <v>14070.86</v>
      </c>
      <c r="K24" s="92"/>
    </row>
    <row r="25" spans="2:11" x14ac:dyDescent="0.2">
      <c r="B25" s="15" t="s">
        <v>50</v>
      </c>
      <c r="C25" s="4">
        <v>0</v>
      </c>
      <c r="D25" s="4">
        <v>0</v>
      </c>
      <c r="E25" s="4">
        <v>0</v>
      </c>
      <c r="F25" s="4">
        <f t="shared" ref="F25" si="7">C25+D25</f>
        <v>0</v>
      </c>
      <c r="G25" s="4">
        <f t="shared" ref="G25:G30" si="8">C25+E25</f>
        <v>0</v>
      </c>
      <c r="H25" s="4">
        <f t="shared" si="6"/>
        <v>0</v>
      </c>
      <c r="I25" s="4">
        <v>0</v>
      </c>
      <c r="K25" s="92"/>
    </row>
    <row r="26" spans="2:11" x14ac:dyDescent="0.2">
      <c r="B26" s="15" t="s">
        <v>51</v>
      </c>
      <c r="C26" s="4">
        <v>2000</v>
      </c>
      <c r="D26" s="94"/>
      <c r="E26" s="4">
        <v>2000</v>
      </c>
      <c r="F26" s="4">
        <v>0</v>
      </c>
      <c r="G26" s="4">
        <v>0</v>
      </c>
      <c r="H26" s="4">
        <f t="shared" si="6"/>
        <v>0</v>
      </c>
      <c r="I26" s="4">
        <v>0</v>
      </c>
      <c r="K26" s="92"/>
    </row>
    <row r="27" spans="2:11" x14ac:dyDescent="0.2">
      <c r="B27" s="15" t="s">
        <v>52</v>
      </c>
      <c r="C27" s="4">
        <v>0</v>
      </c>
      <c r="D27" s="4">
        <v>0</v>
      </c>
      <c r="E27" s="4">
        <v>0</v>
      </c>
      <c r="F27" s="4">
        <f t="shared" ref="F27" si="9">C27+D27</f>
        <v>0</v>
      </c>
      <c r="G27" s="4">
        <f t="shared" si="8"/>
        <v>0</v>
      </c>
      <c r="H27" s="4">
        <f t="shared" si="6"/>
        <v>0</v>
      </c>
      <c r="I27" s="4">
        <v>0</v>
      </c>
      <c r="K27" s="92"/>
    </row>
    <row r="28" spans="2:11" x14ac:dyDescent="0.2">
      <c r="B28" s="15" t="s">
        <v>53</v>
      </c>
      <c r="C28" s="4">
        <v>30000</v>
      </c>
      <c r="D28" s="4">
        <v>694.56</v>
      </c>
      <c r="E28" s="4">
        <v>0</v>
      </c>
      <c r="F28" s="4">
        <v>30694.560000000001</v>
      </c>
      <c r="G28" s="4">
        <v>0</v>
      </c>
      <c r="H28" s="4">
        <f t="shared" si="6"/>
        <v>30694.560000000001</v>
      </c>
      <c r="I28" s="4">
        <v>30694.560000000001</v>
      </c>
      <c r="K28" s="92"/>
    </row>
    <row r="29" spans="2:11" x14ac:dyDescent="0.2">
      <c r="B29" s="15" t="s">
        <v>54</v>
      </c>
      <c r="C29" s="4">
        <v>0</v>
      </c>
      <c r="D29" s="4">
        <v>0</v>
      </c>
      <c r="E29" s="4">
        <v>0</v>
      </c>
      <c r="F29" s="4">
        <f t="shared" ref="F29:F31" si="10">C29+D29</f>
        <v>0</v>
      </c>
      <c r="G29" s="4">
        <f t="shared" si="8"/>
        <v>0</v>
      </c>
      <c r="H29" s="4">
        <f t="shared" si="6"/>
        <v>0</v>
      </c>
      <c r="I29" s="4">
        <v>0</v>
      </c>
      <c r="K29" s="92"/>
    </row>
    <row r="30" spans="2:11" x14ac:dyDescent="0.2">
      <c r="B30" s="15" t="s">
        <v>55</v>
      </c>
      <c r="C30" s="4">
        <v>0</v>
      </c>
      <c r="D30" s="4">
        <v>0</v>
      </c>
      <c r="E30" s="4">
        <v>0</v>
      </c>
      <c r="F30" s="4">
        <f t="shared" si="10"/>
        <v>0</v>
      </c>
      <c r="G30" s="4">
        <f t="shared" si="8"/>
        <v>0</v>
      </c>
      <c r="H30" s="4">
        <f t="shared" si="6"/>
        <v>0</v>
      </c>
      <c r="I30" s="4">
        <v>0</v>
      </c>
      <c r="K30" s="92"/>
    </row>
    <row r="31" spans="2:11" x14ac:dyDescent="0.2">
      <c r="B31" s="15" t="s">
        <v>56</v>
      </c>
      <c r="C31" s="4">
        <v>3000</v>
      </c>
      <c r="D31" s="4">
        <v>991.59</v>
      </c>
      <c r="E31" s="4">
        <v>0</v>
      </c>
      <c r="F31" s="4">
        <v>3991.59</v>
      </c>
      <c r="G31" s="4">
        <v>0</v>
      </c>
      <c r="H31" s="4">
        <f t="shared" si="6"/>
        <v>3991.59</v>
      </c>
      <c r="I31" s="4">
        <v>3991.59</v>
      </c>
      <c r="K31" s="92"/>
    </row>
    <row r="32" spans="2:11" x14ac:dyDescent="0.2">
      <c r="B32" s="16" t="s">
        <v>57</v>
      </c>
      <c r="C32" s="3">
        <f>SUM(C33:C41)</f>
        <v>624000</v>
      </c>
      <c r="D32" s="3">
        <f t="shared" ref="D32:I32" si="11">SUM(D33:D41)</f>
        <v>113270.82999999999</v>
      </c>
      <c r="E32" s="3">
        <f t="shared" si="11"/>
        <v>37679.919999999998</v>
      </c>
      <c r="F32" s="3">
        <f t="shared" si="11"/>
        <v>339270.83</v>
      </c>
      <c r="G32" s="3">
        <f t="shared" si="11"/>
        <v>360320.08</v>
      </c>
      <c r="H32" s="3">
        <f t="shared" si="11"/>
        <v>699590.91</v>
      </c>
      <c r="I32" s="3">
        <f t="shared" si="11"/>
        <v>699590.91</v>
      </c>
    </row>
    <row r="33" spans="2:11" x14ac:dyDescent="0.2">
      <c r="B33" s="15" t="s">
        <v>58</v>
      </c>
      <c r="C33" s="4">
        <v>168000</v>
      </c>
      <c r="D33" s="94"/>
      <c r="E33" s="4">
        <v>23593.52</v>
      </c>
      <c r="F33" s="4">
        <v>0</v>
      </c>
      <c r="G33" s="4">
        <v>144406.48000000001</v>
      </c>
      <c r="H33" s="4">
        <f>+C33+D33-E33</f>
        <v>144406.48000000001</v>
      </c>
      <c r="I33" s="4">
        <v>144406.48000000001</v>
      </c>
      <c r="K33" s="92"/>
    </row>
    <row r="34" spans="2:11" x14ac:dyDescent="0.2">
      <c r="B34" s="15" t="s">
        <v>59</v>
      </c>
      <c r="C34" s="4">
        <v>196000</v>
      </c>
      <c r="D34" s="94"/>
      <c r="E34" s="4">
        <v>9004.4</v>
      </c>
      <c r="F34" s="4">
        <v>0</v>
      </c>
      <c r="G34" s="4">
        <v>186995.6</v>
      </c>
      <c r="H34" s="4">
        <f t="shared" ref="H34:H41" si="12">+C34+D34-E34</f>
        <v>186995.6</v>
      </c>
      <c r="I34" s="4">
        <v>186995.6</v>
      </c>
      <c r="K34" s="92"/>
    </row>
    <row r="35" spans="2:11" x14ac:dyDescent="0.2">
      <c r="B35" s="15" t="s">
        <v>60</v>
      </c>
      <c r="C35" s="4">
        <v>9000</v>
      </c>
      <c r="D35" s="4">
        <v>49478.32</v>
      </c>
      <c r="E35" s="4">
        <v>0</v>
      </c>
      <c r="F35" s="4">
        <v>58478.32</v>
      </c>
      <c r="G35" s="4">
        <v>0</v>
      </c>
      <c r="H35" s="4">
        <f t="shared" si="12"/>
        <v>58478.32</v>
      </c>
      <c r="I35" s="4">
        <v>58478.32</v>
      </c>
      <c r="K35" s="92"/>
    </row>
    <row r="36" spans="2:11" x14ac:dyDescent="0.2">
      <c r="B36" s="15" t="s">
        <v>61</v>
      </c>
      <c r="C36" s="4">
        <v>32000</v>
      </c>
      <c r="D36" s="4">
        <v>5755.66</v>
      </c>
      <c r="E36" s="4">
        <v>0</v>
      </c>
      <c r="F36" s="4">
        <v>37755.660000000003</v>
      </c>
      <c r="G36" s="4">
        <v>0</v>
      </c>
      <c r="H36" s="4">
        <f t="shared" si="12"/>
        <v>37755.660000000003</v>
      </c>
      <c r="I36" s="4">
        <v>37755.660000000003</v>
      </c>
      <c r="K36" s="92"/>
    </row>
    <row r="37" spans="2:11" x14ac:dyDescent="0.2">
      <c r="B37" s="15" t="s">
        <v>62</v>
      </c>
      <c r="C37" s="4">
        <v>26000</v>
      </c>
      <c r="D37" s="94"/>
      <c r="E37" s="4">
        <v>4500</v>
      </c>
      <c r="F37" s="4">
        <v>0</v>
      </c>
      <c r="G37" s="4">
        <v>21500</v>
      </c>
      <c r="H37" s="4">
        <f t="shared" si="12"/>
        <v>21500</v>
      </c>
      <c r="I37" s="4">
        <v>21500</v>
      </c>
      <c r="K37" s="92"/>
    </row>
    <row r="38" spans="2:11" x14ac:dyDescent="0.2">
      <c r="B38" s="15" t="s">
        <v>63</v>
      </c>
      <c r="C38" s="4">
        <v>0</v>
      </c>
      <c r="D38" s="4">
        <v>0</v>
      </c>
      <c r="E38" s="4">
        <v>0</v>
      </c>
      <c r="F38" s="4">
        <f t="shared" ref="F38:F40" si="13">C38+D38</f>
        <v>0</v>
      </c>
      <c r="G38" s="4">
        <f t="shared" ref="G38:G40" si="14">C38+E38</f>
        <v>0</v>
      </c>
      <c r="H38" s="4">
        <f t="shared" si="12"/>
        <v>0</v>
      </c>
      <c r="I38" s="4">
        <v>0</v>
      </c>
      <c r="K38" s="92"/>
    </row>
    <row r="39" spans="2:11" x14ac:dyDescent="0.2">
      <c r="B39" s="15" t="s">
        <v>64</v>
      </c>
      <c r="C39" s="4">
        <v>8000</v>
      </c>
      <c r="D39" s="94"/>
      <c r="E39" s="4">
        <v>582</v>
      </c>
      <c r="F39" s="4">
        <v>0</v>
      </c>
      <c r="G39" s="4">
        <v>7418</v>
      </c>
      <c r="H39" s="4">
        <f t="shared" si="12"/>
        <v>7418</v>
      </c>
      <c r="I39" s="4">
        <v>7418</v>
      </c>
      <c r="K39" s="92"/>
    </row>
    <row r="40" spans="2:11" x14ac:dyDescent="0.2">
      <c r="B40" s="15" t="s">
        <v>65</v>
      </c>
      <c r="C40" s="4">
        <v>0</v>
      </c>
      <c r="D40" s="4">
        <v>53658.85</v>
      </c>
      <c r="E40" s="4">
        <v>0</v>
      </c>
      <c r="F40" s="4">
        <f t="shared" si="13"/>
        <v>53658.85</v>
      </c>
      <c r="G40" s="4">
        <f t="shared" si="14"/>
        <v>0</v>
      </c>
      <c r="H40" s="4">
        <f t="shared" si="12"/>
        <v>53658.85</v>
      </c>
      <c r="I40" s="4">
        <v>53658.85</v>
      </c>
      <c r="K40" s="92"/>
    </row>
    <row r="41" spans="2:11" x14ac:dyDescent="0.2">
      <c r="B41" s="15" t="s">
        <v>66</v>
      </c>
      <c r="C41" s="4">
        <v>185000</v>
      </c>
      <c r="D41" s="4">
        <v>4378</v>
      </c>
      <c r="E41" s="4">
        <v>0</v>
      </c>
      <c r="F41" s="4">
        <v>189378</v>
      </c>
      <c r="G41" s="4">
        <v>0</v>
      </c>
      <c r="H41" s="4">
        <f t="shared" si="12"/>
        <v>189378</v>
      </c>
      <c r="I41" s="4">
        <v>189378</v>
      </c>
      <c r="K41" s="92"/>
    </row>
    <row r="42" spans="2:11" x14ac:dyDescent="0.2">
      <c r="B42" s="16" t="s">
        <v>67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f t="shared" ref="H16:H57" si="15">+C42+D42+E42</f>
        <v>0</v>
      </c>
      <c r="I42" s="3">
        <v>0</v>
      </c>
    </row>
    <row r="43" spans="2:11" x14ac:dyDescent="0.2">
      <c r="B43" s="15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f t="shared" si="15"/>
        <v>0</v>
      </c>
      <c r="I43" s="4">
        <v>0</v>
      </c>
    </row>
    <row r="44" spans="2:11" x14ac:dyDescent="0.2">
      <c r="B44" s="15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f t="shared" si="15"/>
        <v>0</v>
      </c>
      <c r="I44" s="4">
        <v>0</v>
      </c>
    </row>
    <row r="45" spans="2:11" x14ac:dyDescent="0.2">
      <c r="B45" s="15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f t="shared" si="15"/>
        <v>0</v>
      </c>
      <c r="I45" s="4">
        <v>0</v>
      </c>
    </row>
    <row r="46" spans="2:11" x14ac:dyDescent="0.2">
      <c r="B46" s="15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f t="shared" si="15"/>
        <v>0</v>
      </c>
      <c r="I46" s="4">
        <v>0</v>
      </c>
    </row>
    <row r="47" spans="2:11" x14ac:dyDescent="0.2">
      <c r="B47" s="15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f t="shared" si="15"/>
        <v>0</v>
      </c>
      <c r="I47" s="4">
        <v>0</v>
      </c>
    </row>
    <row r="48" spans="2:11" x14ac:dyDescent="0.2">
      <c r="B48" s="15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f t="shared" si="15"/>
        <v>0</v>
      </c>
      <c r="I48" s="4">
        <v>0</v>
      </c>
    </row>
    <row r="49" spans="2:9" x14ac:dyDescent="0.2">
      <c r="B49" s="15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f t="shared" si="15"/>
        <v>0</v>
      </c>
      <c r="I49" s="4">
        <v>0</v>
      </c>
    </row>
    <row r="50" spans="2:9" x14ac:dyDescent="0.2">
      <c r="B50" s="15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f t="shared" si="15"/>
        <v>0</v>
      </c>
      <c r="I50" s="4">
        <v>0</v>
      </c>
    </row>
    <row r="51" spans="2:9" x14ac:dyDescent="0.2">
      <c r="B51" s="15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f t="shared" si="15"/>
        <v>0</v>
      </c>
      <c r="I51" s="4">
        <v>0</v>
      </c>
    </row>
    <row r="52" spans="2:9" x14ac:dyDescent="0.2">
      <c r="B52" s="16" t="s">
        <v>77</v>
      </c>
      <c r="C52" s="3">
        <f t="shared" ref="C52" si="16">SUM(C53:C61)</f>
        <v>0</v>
      </c>
      <c r="D52" s="3">
        <f>SUM(D53:D61)</f>
        <v>434000</v>
      </c>
      <c r="E52" s="3">
        <f t="shared" ref="E52:H52" si="17">SUM(E53:E61)</f>
        <v>0</v>
      </c>
      <c r="F52" s="3">
        <f t="shared" si="17"/>
        <v>0</v>
      </c>
      <c r="G52" s="3">
        <f t="shared" si="17"/>
        <v>0</v>
      </c>
      <c r="H52" s="3">
        <f t="shared" si="17"/>
        <v>434000</v>
      </c>
      <c r="I52" s="3">
        <v>434000</v>
      </c>
    </row>
    <row r="53" spans="2:9" x14ac:dyDescent="0.2">
      <c r="B53" s="15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f t="shared" si="15"/>
        <v>0</v>
      </c>
      <c r="I53" s="4">
        <v>0</v>
      </c>
    </row>
    <row r="54" spans="2:9" x14ac:dyDescent="0.2">
      <c r="B54" s="15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f t="shared" si="15"/>
        <v>0</v>
      </c>
      <c r="I54" s="4">
        <v>0</v>
      </c>
    </row>
    <row r="55" spans="2:9" x14ac:dyDescent="0.2">
      <c r="B55" s="15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f t="shared" si="15"/>
        <v>0</v>
      </c>
      <c r="I55" s="4">
        <v>0</v>
      </c>
    </row>
    <row r="56" spans="2:9" x14ac:dyDescent="0.2">
      <c r="B56" s="15" t="s">
        <v>81</v>
      </c>
      <c r="C56" s="4">
        <v>0</v>
      </c>
      <c r="D56" s="4">
        <v>434000</v>
      </c>
      <c r="E56" s="4">
        <v>0</v>
      </c>
      <c r="F56" s="4">
        <v>0</v>
      </c>
      <c r="G56" s="4">
        <v>0</v>
      </c>
      <c r="H56" s="4">
        <f t="shared" si="15"/>
        <v>434000</v>
      </c>
      <c r="I56" s="4">
        <v>434000</v>
      </c>
    </row>
    <row r="57" spans="2:9" x14ac:dyDescent="0.2">
      <c r="B57" s="15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f t="shared" si="15"/>
        <v>0</v>
      </c>
      <c r="I57" s="4">
        <v>0</v>
      </c>
    </row>
    <row r="58" spans="2:9" x14ac:dyDescent="0.2">
      <c r="B58" s="15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5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5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5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6" t="s">
        <v>87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5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5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5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6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5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5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5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5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5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5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5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6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5" t="s">
        <v>100</v>
      </c>
      <c r="C75" s="4">
        <f t="shared" ref="C75:D75" si="18">SUM(C76:C78)</f>
        <v>0</v>
      </c>
      <c r="D75" s="4">
        <f t="shared" si="18"/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5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5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6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5" t="s">
        <v>104</v>
      </c>
      <c r="C79" s="4">
        <f t="shared" ref="C79:D79" si="19">SUM(C80:C86)</f>
        <v>0</v>
      </c>
      <c r="D79" s="4">
        <f t="shared" si="19"/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5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5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5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5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5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5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9"/>
      <c r="C86" s="4"/>
      <c r="D86" s="4"/>
      <c r="E86" s="4"/>
      <c r="F86" s="4"/>
      <c r="G86" s="4"/>
      <c r="H86" s="4"/>
      <c r="I86" s="4"/>
    </row>
    <row r="87" spans="2:9" x14ac:dyDescent="0.2">
      <c r="B87" s="13" t="s">
        <v>111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6" t="s">
        <v>39</v>
      </c>
      <c r="C88" s="4">
        <f t="shared" ref="C88:D88" si="20">C89+C97+C107+C117+C127+C137+C141+C150+C154</f>
        <v>0</v>
      </c>
      <c r="D88" s="4">
        <f t="shared" si="20"/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</row>
    <row r="89" spans="2:9" x14ac:dyDescent="0.2">
      <c r="B89" s="15" t="s">
        <v>40</v>
      </c>
      <c r="C89" s="4">
        <f t="shared" ref="C89:D89" si="21">SUM(C90:C96)</f>
        <v>0</v>
      </c>
      <c r="D89" s="4">
        <f t="shared" si="21"/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5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5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5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5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5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5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6" t="s">
        <v>47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5" t="s">
        <v>48</v>
      </c>
      <c r="C97" s="4">
        <f t="shared" ref="C97:D97" si="22">SUM(C98:C106)</f>
        <v>0</v>
      </c>
      <c r="D97" s="4">
        <f t="shared" si="22"/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5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5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5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7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5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5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5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5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6" t="s">
        <v>57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5" t="s">
        <v>58</v>
      </c>
      <c r="C107" s="4">
        <f t="shared" ref="C107:D107" si="23">SUM(C108:C116)</f>
        <v>0</v>
      </c>
      <c r="D107" s="4">
        <f t="shared" si="23"/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5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5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5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5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5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5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5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5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6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5" t="s">
        <v>68</v>
      </c>
      <c r="C117" s="4">
        <f t="shared" ref="C117:D117" si="24">SUM(C118:C126)</f>
        <v>0</v>
      </c>
      <c r="D117" s="4">
        <f t="shared" si="24"/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5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5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5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5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5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5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5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5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6" t="s">
        <v>77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5" t="s">
        <v>78</v>
      </c>
      <c r="C127" s="4">
        <f t="shared" ref="C127:D127" si="25">SUM(C128:C136)</f>
        <v>0</v>
      </c>
      <c r="D127" s="4">
        <f t="shared" si="25"/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5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5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5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5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5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5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5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5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6" t="s">
        <v>87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5" t="s">
        <v>88</v>
      </c>
      <c r="C137" s="4">
        <f t="shared" ref="C137:D137" si="26">SUM(C138:C140)</f>
        <v>0</v>
      </c>
      <c r="D137" s="4">
        <f t="shared" si="26"/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5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5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6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5" t="s">
        <v>92</v>
      </c>
      <c r="C141" s="4">
        <f t="shared" ref="C141:D141" si="27">SUM(C142:C146,C148:C149)</f>
        <v>0</v>
      </c>
      <c r="D141" s="4">
        <f t="shared" si="27"/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5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5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5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5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5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5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6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5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5" t="s">
        <v>101</v>
      </c>
      <c r="C150" s="4">
        <f t="shared" ref="C150:D150" si="28">SUM(C151:C153)</f>
        <v>0</v>
      </c>
      <c r="D150" s="4">
        <f t="shared" si="28"/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5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6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5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5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5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7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5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5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5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0"/>
      <c r="C160" s="4"/>
      <c r="D160" s="4"/>
      <c r="E160" s="4"/>
      <c r="F160" s="4"/>
      <c r="G160" s="4"/>
      <c r="H160" s="4"/>
      <c r="I160" s="4"/>
    </row>
    <row r="161" spans="2:9" x14ac:dyDescent="0.2">
      <c r="B161" s="14" t="s">
        <v>112</v>
      </c>
      <c r="C161" s="5">
        <f>C13+C87</f>
        <v>9215535.9399999995</v>
      </c>
      <c r="D161" s="5">
        <f t="shared" ref="D161:I161" si="29">D13+D87</f>
        <v>1088975.0499999998</v>
      </c>
      <c r="E161" s="5">
        <f t="shared" si="29"/>
        <v>480314.55</v>
      </c>
      <c r="F161" s="5">
        <f t="shared" si="29"/>
        <v>917975.05</v>
      </c>
      <c r="G161" s="5">
        <f t="shared" si="29"/>
        <v>6072023.3900000006</v>
      </c>
      <c r="H161" s="5">
        <f t="shared" si="29"/>
        <v>9824196.4400000013</v>
      </c>
      <c r="I161" s="5">
        <f t="shared" si="29"/>
        <v>9824196.4400000013</v>
      </c>
    </row>
    <row r="162" spans="2:9" x14ac:dyDescent="0.2">
      <c r="B162" s="11"/>
      <c r="C162" s="95"/>
      <c r="D162" s="95"/>
      <c r="E162" s="6"/>
      <c r="F162" s="6"/>
      <c r="G162" s="6"/>
      <c r="H162" s="6"/>
      <c r="I162" s="6"/>
    </row>
    <row r="163" spans="2:9" x14ac:dyDescent="0.2">
      <c r="B163"/>
      <c r="C163"/>
      <c r="D163"/>
      <c r="E163"/>
    </row>
    <row r="166" spans="2:9" x14ac:dyDescent="0.2">
      <c r="F166" s="96"/>
    </row>
    <row r="167" spans="2:9" x14ac:dyDescent="0.2">
      <c r="D167" s="96"/>
    </row>
  </sheetData>
  <protectedRanges>
    <protectedRange sqref="C87:I87" name="Rango1_2"/>
    <protectedRange sqref="C88:D88 C13:I13" name="Rango1_2_1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6"/>
  <sheetViews>
    <sheetView showGridLines="0" workbookViewId="0">
      <selection activeCell="B9" sqref="B9:B10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4" t="str">
        <f>'Notas de Disciplina Financiera'!A1</f>
        <v xml:space="preserve"> INSTITUTO MUNICIPAL DE PLANEACIÓN DE GUANAJUATO, GTO.</v>
      </c>
      <c r="C1" s="74"/>
      <c r="D1" s="74"/>
      <c r="E1" s="39" t="s">
        <v>0</v>
      </c>
      <c r="F1" s="40">
        <f>'Notas de Disciplina Financiera'!D1</f>
        <v>2026</v>
      </c>
    </row>
    <row r="2" spans="1:6" x14ac:dyDescent="0.2">
      <c r="B2" s="74" t="s">
        <v>1</v>
      </c>
      <c r="C2" s="74"/>
      <c r="D2" s="74"/>
      <c r="E2" s="39" t="s">
        <v>2</v>
      </c>
      <c r="F2" s="40" t="str">
        <f>'Notas de Disciplina Financiera'!D2</f>
        <v>Trimestral</v>
      </c>
    </row>
    <row r="3" spans="1:6" x14ac:dyDescent="0.2">
      <c r="B3" s="74" t="str">
        <f>'Notas de Disciplina Financiera'!A3</f>
        <v>Correspondiente del 01 de enero al 30 de septiembre de 2026</v>
      </c>
      <c r="C3" s="74"/>
      <c r="D3" s="74"/>
      <c r="E3" s="39" t="s">
        <v>4</v>
      </c>
      <c r="F3" s="40">
        <f>'Notas de Disciplina Financiera'!D3</f>
        <v>3</v>
      </c>
    </row>
    <row r="5" spans="1:6" ht="12" thickBot="1" x14ac:dyDescent="0.25">
      <c r="C5" s="42" t="s">
        <v>113</v>
      </c>
    </row>
    <row r="6" spans="1:6" x14ac:dyDescent="0.2">
      <c r="B6" s="83" t="str">
        <f>B1</f>
        <v xml:space="preserve"> INSTITUTO MUNICIPAL DE PLANEACIÓN DE GUANAJUATO, GTO.</v>
      </c>
      <c r="C6" s="84"/>
      <c r="D6" s="84"/>
      <c r="E6" s="84"/>
      <c r="F6" s="85"/>
    </row>
    <row r="7" spans="1:6" x14ac:dyDescent="0.2">
      <c r="B7" s="86" t="s">
        <v>114</v>
      </c>
      <c r="C7" s="87"/>
      <c r="D7" s="87"/>
      <c r="E7" s="87"/>
      <c r="F7" s="88"/>
    </row>
    <row r="8" spans="1:6" x14ac:dyDescent="0.2">
      <c r="B8" s="89" t="s">
        <v>153</v>
      </c>
      <c r="C8" s="90"/>
      <c r="D8" s="90"/>
      <c r="E8" s="90"/>
      <c r="F8" s="91"/>
    </row>
    <row r="9" spans="1:6" ht="22.5" x14ac:dyDescent="0.2">
      <c r="B9" s="81" t="s">
        <v>115</v>
      </c>
      <c r="C9" s="82" t="s">
        <v>116</v>
      </c>
      <c r="D9" s="66" t="s">
        <v>117</v>
      </c>
      <c r="E9" s="66" t="s">
        <v>118</v>
      </c>
      <c r="F9" s="67" t="s">
        <v>119</v>
      </c>
    </row>
    <row r="10" spans="1:6" x14ac:dyDescent="0.2">
      <c r="A10" s="41"/>
      <c r="B10" s="81"/>
      <c r="C10" s="82"/>
      <c r="D10" s="66" t="s">
        <v>120</v>
      </c>
      <c r="E10" s="66" t="s">
        <v>121</v>
      </c>
      <c r="F10" s="67" t="s">
        <v>122</v>
      </c>
    </row>
    <row r="11" spans="1:6" x14ac:dyDescent="0.2">
      <c r="B11" s="51"/>
      <c r="C11" s="52" t="s">
        <v>123</v>
      </c>
      <c r="D11" s="53">
        <f>SUM(D12:D20)</f>
        <v>0</v>
      </c>
      <c r="E11" s="53">
        <f t="shared" ref="E11:F11" si="0">SUM(E12:E20)</f>
        <v>0</v>
      </c>
      <c r="F11" s="54">
        <f t="shared" si="0"/>
        <v>0</v>
      </c>
    </row>
    <row r="12" spans="1:6" x14ac:dyDescent="0.2">
      <c r="B12" s="55">
        <v>1000</v>
      </c>
      <c r="C12" s="56" t="s">
        <v>124</v>
      </c>
      <c r="D12" s="57">
        <v>0</v>
      </c>
      <c r="E12" s="57">
        <v>0</v>
      </c>
      <c r="F12" s="58">
        <v>0</v>
      </c>
    </row>
    <row r="13" spans="1:6" x14ac:dyDescent="0.2">
      <c r="B13" s="55">
        <v>2000</v>
      </c>
      <c r="C13" s="56" t="s">
        <v>125</v>
      </c>
      <c r="D13" s="4">
        <v>0</v>
      </c>
      <c r="E13" s="4">
        <v>0</v>
      </c>
      <c r="F13" s="4">
        <v>0</v>
      </c>
    </row>
    <row r="14" spans="1:6" x14ac:dyDescent="0.2">
      <c r="B14" s="55">
        <v>3000</v>
      </c>
      <c r="C14" s="56" t="s">
        <v>126</v>
      </c>
      <c r="D14" s="4">
        <v>0</v>
      </c>
      <c r="E14" s="4">
        <v>0</v>
      </c>
      <c r="F14" s="4">
        <v>0</v>
      </c>
    </row>
    <row r="15" spans="1:6" x14ac:dyDescent="0.2">
      <c r="B15" s="55">
        <v>4000</v>
      </c>
      <c r="C15" s="56" t="s">
        <v>127</v>
      </c>
      <c r="D15" s="4">
        <v>0</v>
      </c>
      <c r="E15" s="4">
        <v>0</v>
      </c>
      <c r="F15" s="4">
        <v>0</v>
      </c>
    </row>
    <row r="16" spans="1:6" x14ac:dyDescent="0.2">
      <c r="B16" s="55">
        <v>5000</v>
      </c>
      <c r="C16" s="56" t="s">
        <v>128</v>
      </c>
      <c r="D16" s="4">
        <v>0</v>
      </c>
      <c r="E16" s="4">
        <v>0</v>
      </c>
      <c r="F16" s="4">
        <v>0</v>
      </c>
    </row>
    <row r="17" spans="2:6" x14ac:dyDescent="0.2">
      <c r="B17" s="55">
        <v>6000</v>
      </c>
      <c r="C17" s="56" t="s">
        <v>129</v>
      </c>
      <c r="D17" s="4">
        <v>0</v>
      </c>
      <c r="E17" s="4">
        <v>0</v>
      </c>
      <c r="F17" s="4">
        <v>0</v>
      </c>
    </row>
    <row r="18" spans="2:6" x14ac:dyDescent="0.2">
      <c r="B18" s="55">
        <v>7000</v>
      </c>
      <c r="C18" s="56" t="s">
        <v>130</v>
      </c>
      <c r="D18" s="4">
        <v>0</v>
      </c>
      <c r="E18" s="4">
        <v>0</v>
      </c>
      <c r="F18" s="4">
        <v>0</v>
      </c>
    </row>
    <row r="19" spans="2:6" x14ac:dyDescent="0.2">
      <c r="B19" s="55">
        <v>8000</v>
      </c>
      <c r="C19" s="56" t="s">
        <v>131</v>
      </c>
      <c r="D19" s="4">
        <v>0</v>
      </c>
      <c r="E19" s="4">
        <v>0</v>
      </c>
      <c r="F19" s="4">
        <v>0</v>
      </c>
    </row>
    <row r="20" spans="2:6" x14ac:dyDescent="0.2">
      <c r="B20" s="55">
        <v>9000</v>
      </c>
      <c r="C20" s="56" t="s">
        <v>132</v>
      </c>
      <c r="D20" s="4">
        <v>0</v>
      </c>
      <c r="E20" s="4">
        <v>0</v>
      </c>
      <c r="F20" s="4">
        <v>0</v>
      </c>
    </row>
    <row r="21" spans="2:6" x14ac:dyDescent="0.2">
      <c r="B21" s="55"/>
      <c r="C21" s="59" t="s">
        <v>133</v>
      </c>
      <c r="D21" s="60">
        <f>SUM(D22:D30)</f>
        <v>0</v>
      </c>
      <c r="E21" s="60">
        <f t="shared" ref="E21:F21" si="1">SUM(E22:E30)</f>
        <v>0</v>
      </c>
      <c r="F21" s="61">
        <f t="shared" si="1"/>
        <v>0</v>
      </c>
    </row>
    <row r="22" spans="2:6" x14ac:dyDescent="0.2">
      <c r="B22" s="55">
        <v>1000</v>
      </c>
      <c r="C22" s="56" t="s">
        <v>124</v>
      </c>
      <c r="D22" s="57">
        <v>0</v>
      </c>
      <c r="E22" s="57">
        <v>0</v>
      </c>
      <c r="F22" s="58">
        <v>0</v>
      </c>
    </row>
    <row r="23" spans="2:6" x14ac:dyDescent="0.2">
      <c r="B23" s="55">
        <v>2000</v>
      </c>
      <c r="C23" s="56" t="s">
        <v>125</v>
      </c>
      <c r="D23" s="57">
        <v>0</v>
      </c>
      <c r="E23" s="57">
        <v>0</v>
      </c>
      <c r="F23" s="58">
        <v>0</v>
      </c>
    </row>
    <row r="24" spans="2:6" x14ac:dyDescent="0.2">
      <c r="B24" s="55">
        <v>3000</v>
      </c>
      <c r="C24" s="56" t="s">
        <v>126</v>
      </c>
      <c r="D24" s="57">
        <v>0</v>
      </c>
      <c r="E24" s="57">
        <v>0</v>
      </c>
      <c r="F24" s="58">
        <v>0</v>
      </c>
    </row>
    <row r="25" spans="2:6" x14ac:dyDescent="0.2">
      <c r="B25" s="55">
        <v>4000</v>
      </c>
      <c r="C25" s="56" t="s">
        <v>127</v>
      </c>
      <c r="D25" s="57">
        <v>0</v>
      </c>
      <c r="E25" s="57">
        <v>0</v>
      </c>
      <c r="F25" s="58">
        <v>0</v>
      </c>
    </row>
    <row r="26" spans="2:6" x14ac:dyDescent="0.2">
      <c r="B26" s="55">
        <v>5000</v>
      </c>
      <c r="C26" s="56" t="s">
        <v>128</v>
      </c>
      <c r="D26" s="57">
        <v>0</v>
      </c>
      <c r="E26" s="57">
        <v>0</v>
      </c>
      <c r="F26" s="58">
        <v>0</v>
      </c>
    </row>
    <row r="27" spans="2:6" x14ac:dyDescent="0.2">
      <c r="B27" s="55">
        <v>6000</v>
      </c>
      <c r="C27" s="56" t="s">
        <v>129</v>
      </c>
      <c r="D27" s="57">
        <v>0</v>
      </c>
      <c r="E27" s="57">
        <v>0</v>
      </c>
      <c r="F27" s="58">
        <v>0</v>
      </c>
    </row>
    <row r="28" spans="2:6" x14ac:dyDescent="0.2">
      <c r="B28" s="55">
        <v>7000</v>
      </c>
      <c r="C28" s="56" t="s">
        <v>130</v>
      </c>
      <c r="D28" s="57">
        <v>0</v>
      </c>
      <c r="E28" s="57">
        <v>0</v>
      </c>
      <c r="F28" s="58">
        <v>0</v>
      </c>
    </row>
    <row r="29" spans="2:6" x14ac:dyDescent="0.2">
      <c r="B29" s="55">
        <v>8000</v>
      </c>
      <c r="C29" s="56" t="s">
        <v>131</v>
      </c>
      <c r="D29" s="57">
        <v>0</v>
      </c>
      <c r="E29" s="57">
        <v>0</v>
      </c>
      <c r="F29" s="58">
        <v>0</v>
      </c>
    </row>
    <row r="30" spans="2:6" x14ac:dyDescent="0.2">
      <c r="B30" s="62">
        <v>9000</v>
      </c>
      <c r="C30" s="63" t="s">
        <v>132</v>
      </c>
      <c r="D30" s="64">
        <v>0</v>
      </c>
      <c r="E30" s="64">
        <v>0</v>
      </c>
      <c r="F30" s="65">
        <v>0</v>
      </c>
    </row>
    <row r="31" spans="2:6" ht="12" thickBot="1" x14ac:dyDescent="0.25">
      <c r="B31" s="47"/>
      <c r="C31" s="48" t="s">
        <v>36</v>
      </c>
      <c r="D31" s="49">
        <f>D11+D21</f>
        <v>0</v>
      </c>
      <c r="E31" s="49">
        <f t="shared" ref="E31:F31" si="2">E11+E21</f>
        <v>0</v>
      </c>
      <c r="F31" s="50">
        <f t="shared" si="2"/>
        <v>0</v>
      </c>
    </row>
    <row r="33" spans="3:3" x14ac:dyDescent="0.2">
      <c r="C33" s="69" t="s">
        <v>134</v>
      </c>
    </row>
    <row r="34" spans="3:3" x14ac:dyDescent="0.2">
      <c r="C34" s="68" t="s">
        <v>135</v>
      </c>
    </row>
    <row r="36" spans="3:3" ht="15" x14ac:dyDescent="0.2">
      <c r="C36" s="71" t="s">
        <v>152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5"/>
  <sheetViews>
    <sheetView showGridLines="0" workbookViewId="0">
      <selection activeCell="B3" sqref="B3:D3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4" t="str">
        <f>'Notas de Disciplina Financiera'!A1</f>
        <v xml:space="preserve"> INSTITUTO MUNICIPAL DE PLANEACIÓN DE GUANAJUATO, GTO.</v>
      </c>
      <c r="C1" s="74"/>
      <c r="D1" s="74"/>
      <c r="E1" s="39" t="s">
        <v>0</v>
      </c>
      <c r="F1" s="40">
        <f>'Notas de Disciplina Financiera'!D1</f>
        <v>2026</v>
      </c>
    </row>
    <row r="2" spans="1:6" x14ac:dyDescent="0.2">
      <c r="B2" s="74" t="s">
        <v>1</v>
      </c>
      <c r="C2" s="74"/>
      <c r="D2" s="74"/>
      <c r="E2" s="39" t="s">
        <v>2</v>
      </c>
      <c r="F2" s="40" t="str">
        <f>'Notas de Disciplina Financiera'!D2</f>
        <v>Trimestral</v>
      </c>
    </row>
    <row r="3" spans="1:6" x14ac:dyDescent="0.2">
      <c r="B3" s="74" t="str">
        <f>'Notas de Disciplina Financiera'!A3</f>
        <v>Correspondiente del 01 de enero al 30 de septiembre de 2026</v>
      </c>
      <c r="C3" s="74"/>
      <c r="D3" s="74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16</v>
      </c>
    </row>
    <row r="7" spans="1:6" x14ac:dyDescent="0.2">
      <c r="B7" s="1" t="s">
        <v>136</v>
      </c>
    </row>
    <row r="8" spans="1:6" x14ac:dyDescent="0.2">
      <c r="B8" s="44" t="s">
        <v>137</v>
      </c>
    </row>
    <row r="9" spans="1:6" x14ac:dyDescent="0.2">
      <c r="A9" s="41"/>
      <c r="B9" s="46" t="s">
        <v>138</v>
      </c>
    </row>
    <row r="10" spans="1:6" x14ac:dyDescent="0.2">
      <c r="B10" s="46" t="s">
        <v>139</v>
      </c>
    </row>
    <row r="11" spans="1:6" x14ac:dyDescent="0.2">
      <c r="B11" s="46"/>
    </row>
    <row r="12" spans="1:6" ht="15" x14ac:dyDescent="0.2">
      <c r="C12" s="70" t="s">
        <v>150</v>
      </c>
    </row>
    <row r="14" spans="1:6" x14ac:dyDescent="0.2">
      <c r="C14" s="69" t="s">
        <v>140</v>
      </c>
    </row>
    <row r="15" spans="1:6" x14ac:dyDescent="0.2">
      <c r="C15" s="68" t="s">
        <v>141</v>
      </c>
    </row>
  </sheetData>
  <mergeCells count="3">
    <mergeCell ref="B1:D1"/>
    <mergeCell ref="B2:D2"/>
    <mergeCell ref="B3:D3"/>
  </mergeCells>
  <hyperlinks>
    <hyperlink ref="C14" location="'NDF-04 (I)'!B24" display="Favor de ver el instructivo de esta nota (NDF-03):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5"/>
  <sheetViews>
    <sheetView showGridLines="0" workbookViewId="0">
      <selection activeCell="A11" sqref="A11:XFD1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4" t="str">
        <f>'Notas de Disciplina Financiera'!A1</f>
        <v xml:space="preserve"> INSTITUTO MUNICIPAL DE PLANEACIÓN DE GUANAJUATO, GTO.</v>
      </c>
      <c r="C1" s="74"/>
      <c r="D1" s="74"/>
      <c r="E1" s="39" t="s">
        <v>0</v>
      </c>
      <c r="F1" s="40">
        <f>'Notas de Disciplina Financiera'!D1</f>
        <v>2026</v>
      </c>
    </row>
    <row r="2" spans="1:6" x14ac:dyDescent="0.2">
      <c r="B2" s="74" t="s">
        <v>1</v>
      </c>
      <c r="C2" s="74"/>
      <c r="D2" s="74"/>
      <c r="E2" s="39" t="s">
        <v>2</v>
      </c>
      <c r="F2" s="40" t="str">
        <f>'Notas de Disciplina Financiera'!D2</f>
        <v>Trimestral</v>
      </c>
    </row>
    <row r="3" spans="1:6" x14ac:dyDescent="0.2">
      <c r="B3" s="74" t="str">
        <f>'Notas de Disciplina Financiera'!A3</f>
        <v>Correspondiente del 01 de enero al 30 de septiembre de 2026</v>
      </c>
      <c r="C3" s="74"/>
      <c r="D3" s="74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18</v>
      </c>
    </row>
    <row r="7" spans="1:6" x14ac:dyDescent="0.2">
      <c r="B7" s="1" t="s">
        <v>136</v>
      </c>
    </row>
    <row r="8" spans="1:6" x14ac:dyDescent="0.2">
      <c r="B8" s="44" t="s">
        <v>142</v>
      </c>
    </row>
    <row r="9" spans="1:6" x14ac:dyDescent="0.2">
      <c r="A9" s="41"/>
      <c r="B9" s="45" t="s">
        <v>143</v>
      </c>
    </row>
    <row r="10" spans="1:6" x14ac:dyDescent="0.2">
      <c r="B10" s="45" t="s">
        <v>144</v>
      </c>
    </row>
    <row r="11" spans="1:6" x14ac:dyDescent="0.2">
      <c r="B11" s="45"/>
    </row>
    <row r="12" spans="1:6" ht="15" x14ac:dyDescent="0.2">
      <c r="C12" s="70" t="s">
        <v>150</v>
      </c>
    </row>
    <row r="14" spans="1:6" x14ac:dyDescent="0.2">
      <c r="C14" s="69" t="s">
        <v>145</v>
      </c>
    </row>
    <row r="15" spans="1:6" x14ac:dyDescent="0.2">
      <c r="C15" s="68" t="s">
        <v>146</v>
      </c>
    </row>
  </sheetData>
  <mergeCells count="3">
    <mergeCell ref="B1:D1"/>
    <mergeCell ref="B2:D2"/>
    <mergeCell ref="B3:D3"/>
  </mergeCells>
  <hyperlinks>
    <hyperlink ref="C14" location="'NDF-05 (I)'!B22" display="Favor de ver el instructivo de esta nota (NDF-05):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10"/>
  <sheetViews>
    <sheetView showGridLines="0" workbookViewId="0">
      <selection activeCell="C10" sqref="C10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4" t="str">
        <f>'Notas de Disciplina Financiera'!A1</f>
        <v xml:space="preserve"> INSTITUTO MUNICIPAL DE PLANEACIÓN DE GUANAJUATO, GTO.</v>
      </c>
      <c r="C1" s="74"/>
      <c r="D1" s="74"/>
      <c r="E1" s="39" t="s">
        <v>0</v>
      </c>
      <c r="F1" s="40">
        <f>'Notas de Disciplina Financiera'!D1</f>
        <v>2026</v>
      </c>
    </row>
    <row r="2" spans="1:6" x14ac:dyDescent="0.2">
      <c r="B2" s="74" t="s">
        <v>1</v>
      </c>
      <c r="C2" s="74"/>
      <c r="D2" s="74"/>
      <c r="E2" s="39" t="s">
        <v>2</v>
      </c>
      <c r="F2" s="40" t="str">
        <f>'Notas de Disciplina Financiera'!D2</f>
        <v>Trimestral</v>
      </c>
    </row>
    <row r="3" spans="1:6" x14ac:dyDescent="0.2">
      <c r="B3" s="74" t="str">
        <f>'Notas de Disciplina Financiera'!A3</f>
        <v>Correspondiente del 01 de enero al 30 de septiembre de 2026</v>
      </c>
      <c r="C3" s="74"/>
      <c r="D3" s="74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20</v>
      </c>
    </row>
    <row r="7" spans="1:6" x14ac:dyDescent="0.2">
      <c r="B7" s="1" t="s">
        <v>136</v>
      </c>
    </row>
    <row r="8" spans="1:6" x14ac:dyDescent="0.2">
      <c r="B8" s="44" t="s">
        <v>147</v>
      </c>
    </row>
    <row r="9" spans="1:6" x14ac:dyDescent="0.2">
      <c r="A9" s="41"/>
    </row>
    <row r="10" spans="1:6" ht="15" x14ac:dyDescent="0.2">
      <c r="C10" s="70" t="s">
        <v>151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CLAUDIA CRISTINA CANO GUTIERREZ</cp:lastModifiedBy>
  <cp:revision/>
  <dcterms:created xsi:type="dcterms:W3CDTF">2024-03-15T21:50:03Z</dcterms:created>
  <dcterms:modified xsi:type="dcterms:W3CDTF">2026-10-12T20:06:18Z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